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SKOLA\Desktop\06-26\"/>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G337" i="9"/>
  <c r="F337" i="9"/>
  <c r="F336" i="9"/>
  <c r="F335" i="9"/>
  <c r="H334" i="9"/>
  <c r="E334" i="9" s="1"/>
  <c r="G334" i="9"/>
  <c r="F334" i="9"/>
  <c r="B334" i="9"/>
  <c r="F333" i="9"/>
  <c r="H332" i="9"/>
  <c r="E332" i="9" s="1"/>
  <c r="G332" i="9"/>
  <c r="F332" i="9"/>
  <c r="H331" i="9"/>
  <c r="G331" i="9"/>
  <c r="F331" i="9"/>
  <c r="E331" i="9"/>
  <c r="B331" i="9" s="1"/>
  <c r="H330" i="9"/>
  <c r="E330" i="9" s="1"/>
  <c r="G330" i="9"/>
  <c r="F330" i="9"/>
  <c r="H329" i="9"/>
  <c r="G329" i="9"/>
  <c r="F329" i="9"/>
  <c r="E329" i="9"/>
  <c r="B329" i="9" s="1"/>
  <c r="H328" i="9"/>
  <c r="G328" i="9"/>
  <c r="F328" i="9"/>
  <c r="H327" i="9"/>
  <c r="G327" i="9"/>
  <c r="F327" i="9"/>
  <c r="E327" i="9"/>
  <c r="B327" i="9" s="1"/>
  <c r="H326" i="9"/>
  <c r="E326" i="9" s="1"/>
  <c r="G326" i="9"/>
  <c r="F326" i="9"/>
  <c r="H325" i="9"/>
  <c r="G325" i="9"/>
  <c r="F325" i="9"/>
  <c r="E325" i="9"/>
  <c r="B325" i="9" s="1"/>
  <c r="H324" i="9"/>
  <c r="E324" i="9" s="1"/>
  <c r="G324" i="9"/>
  <c r="F324" i="9"/>
  <c r="H323" i="9"/>
  <c r="E323" i="9" s="1"/>
  <c r="B323" i="9" s="1"/>
  <c r="G323" i="9"/>
  <c r="F323" i="9"/>
  <c r="H322" i="9"/>
  <c r="E322" i="9" s="1"/>
  <c r="G322" i="9"/>
  <c r="F322" i="9"/>
  <c r="H321" i="9"/>
  <c r="E321" i="9" s="1"/>
  <c r="B321" i="9" s="1"/>
  <c r="G321" i="9"/>
  <c r="F321" i="9"/>
  <c r="H320" i="9"/>
  <c r="E320" i="9" s="1"/>
  <c r="G320" i="9"/>
  <c r="F320" i="9"/>
  <c r="H319" i="9"/>
  <c r="G319" i="9"/>
  <c r="F319" i="9"/>
  <c r="H318" i="9"/>
  <c r="E318" i="9" s="1"/>
  <c r="G318" i="9"/>
  <c r="F318" i="9"/>
  <c r="H317" i="9"/>
  <c r="G317" i="9"/>
  <c r="F317" i="9"/>
  <c r="E317" i="9"/>
  <c r="B317" i="9" s="1"/>
  <c r="H316" i="9"/>
  <c r="E316" i="9" s="1"/>
  <c r="G316" i="9"/>
  <c r="F316" i="9"/>
  <c r="F315" i="9"/>
  <c r="F314" i="9"/>
  <c r="F313" i="9"/>
  <c r="H312" i="9"/>
  <c r="E312" i="9" s="1"/>
  <c r="G312" i="9"/>
  <c r="F312" i="9"/>
  <c r="B312" i="9"/>
  <c r="H311" i="9"/>
  <c r="E311" i="9" s="1"/>
  <c r="B311" i="9" s="1"/>
  <c r="G311" i="9"/>
  <c r="F311" i="9"/>
  <c r="H310" i="9"/>
  <c r="G310" i="9"/>
  <c r="F310" i="9"/>
  <c r="F309" i="9"/>
  <c r="F308" i="9"/>
  <c r="H307" i="9"/>
  <c r="G307" i="9"/>
  <c r="F307" i="9"/>
  <c r="F306" i="9"/>
  <c r="H305" i="9"/>
  <c r="E305" i="9" s="1"/>
  <c r="G305" i="9"/>
  <c r="F305" i="9"/>
  <c r="H304" i="9"/>
  <c r="G304" i="9"/>
  <c r="F304" i="9"/>
  <c r="E304" i="9"/>
  <c r="B304" i="9" s="1"/>
  <c r="H303" i="9"/>
  <c r="E303" i="9" s="1"/>
  <c r="G303" i="9"/>
  <c r="F303" i="9"/>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s="1"/>
  <c r="B243" i="9" s="1"/>
  <c r="E243" i="9"/>
  <c r="M242" i="9"/>
  <c r="L242" i="9"/>
  <c r="E242" i="9"/>
  <c r="M241" i="9"/>
  <c r="L241" i="9"/>
  <c r="F241" i="9"/>
  <c r="E241" i="9"/>
  <c r="B241" i="9"/>
  <c r="M240" i="9"/>
  <c r="L240" i="9"/>
  <c r="F240" i="9" s="1"/>
  <c r="E240" i="9"/>
  <c r="M239" i="9"/>
  <c r="L239" i="9"/>
  <c r="F239" i="9" s="1"/>
  <c r="B239" i="9" s="1"/>
  <c r="E239" i="9"/>
  <c r="M238" i="9"/>
  <c r="L238" i="9"/>
  <c r="F238" i="9" s="1"/>
  <c r="E238" i="9"/>
  <c r="M237" i="9"/>
  <c r="L237" i="9"/>
  <c r="E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E171" i="9" s="1"/>
  <c r="G171" i="9"/>
  <c r="F171" i="9"/>
  <c r="H170" i="9"/>
  <c r="G170" i="9"/>
  <c r="F170" i="9"/>
  <c r="E170" i="9"/>
  <c r="B170" i="9" s="1"/>
  <c r="H169" i="9"/>
  <c r="E169" i="9" s="1"/>
  <c r="G169" i="9"/>
  <c r="F169" i="9"/>
  <c r="H168" i="9"/>
  <c r="G168" i="9"/>
  <c r="F168" i="9"/>
  <c r="E168" i="9"/>
  <c r="B168" i="9" s="1"/>
  <c r="H167" i="9"/>
  <c r="E167" i="9" s="1"/>
  <c r="G167" i="9"/>
  <c r="F167" i="9"/>
  <c r="H166" i="9"/>
  <c r="G166" i="9"/>
  <c r="F166" i="9"/>
  <c r="E166" i="9"/>
  <c r="B166" i="9" s="1"/>
  <c r="H165" i="9"/>
  <c r="E165" i="9" s="1"/>
  <c r="G165" i="9"/>
  <c r="F165" i="9"/>
  <c r="H164" i="9"/>
  <c r="G164" i="9"/>
  <c r="F164" i="9"/>
  <c r="E164" i="9"/>
  <c r="B164" i="9" s="1"/>
  <c r="H163" i="9"/>
  <c r="E163" i="9" s="1"/>
  <c r="G163" i="9"/>
  <c r="F163" i="9"/>
  <c r="H162" i="9"/>
  <c r="G162" i="9"/>
  <c r="F162" i="9"/>
  <c r="E162" i="9"/>
  <c r="B162" i="9" s="1"/>
  <c r="H161" i="9"/>
  <c r="E161" i="9" s="1"/>
  <c r="G161" i="9"/>
  <c r="F161" i="9"/>
  <c r="H160" i="9"/>
  <c r="G160" i="9"/>
  <c r="F160" i="9"/>
  <c r="E160" i="9"/>
  <c r="B160" i="9" s="1"/>
  <c r="H159" i="9"/>
  <c r="E159" i="9" s="1"/>
  <c r="G159" i="9"/>
  <c r="F159" i="9"/>
  <c r="H158" i="9"/>
  <c r="G158" i="9"/>
  <c r="F158" i="9"/>
  <c r="E158" i="9"/>
  <c r="B158" i="9" s="1"/>
  <c r="H157" i="9"/>
  <c r="E157" i="9" s="1"/>
  <c r="G157" i="9"/>
  <c r="F157" i="9"/>
  <c r="F156" i="9"/>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G57" i="9"/>
  <c r="F57" i="9"/>
  <c r="H56" i="9"/>
  <c r="G56" i="9"/>
  <c r="F56" i="9"/>
  <c r="E56" i="9"/>
  <c r="B56" i="9" s="1"/>
  <c r="H55" i="9"/>
  <c r="G55" i="9"/>
  <c r="F55" i="9"/>
  <c r="H54" i="9"/>
  <c r="G54" i="9"/>
  <c r="F54" i="9"/>
  <c r="E54" i="9"/>
  <c r="B54" i="9" s="1"/>
  <c r="H53" i="9"/>
  <c r="G53" i="9"/>
  <c r="F53" i="9"/>
  <c r="H52" i="9"/>
  <c r="G52" i="9"/>
  <c r="F52" i="9"/>
  <c r="H51" i="9"/>
  <c r="E51" i="9" s="1"/>
  <c r="G51" i="9"/>
  <c r="F51" i="9"/>
  <c r="B51" i="9"/>
  <c r="H50" i="9"/>
  <c r="G50" i="9"/>
  <c r="F50" i="9"/>
  <c r="H49" i="9"/>
  <c r="G49" i="9"/>
  <c r="F49" i="9"/>
  <c r="H48" i="9"/>
  <c r="G48" i="9"/>
  <c r="F48" i="9"/>
  <c r="H47" i="9"/>
  <c r="E47" i="9" s="1"/>
  <c r="G47" i="9"/>
  <c r="F47" i="9"/>
  <c r="B47" i="9"/>
  <c r="H46" i="9"/>
  <c r="E46" i="9" s="1"/>
  <c r="B46" i="9" s="1"/>
  <c r="G46" i="9"/>
  <c r="F46" i="9"/>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G37" i="9"/>
  <c r="F37" i="9"/>
  <c r="H36" i="9"/>
  <c r="G36" i="9"/>
  <c r="F36" i="9"/>
  <c r="H35" i="9"/>
  <c r="E35" i="9" s="1"/>
  <c r="G35" i="9"/>
  <c r="F35" i="9"/>
  <c r="B35" i="9"/>
  <c r="H34" i="9"/>
  <c r="G34" i="9"/>
  <c r="F34" i="9"/>
  <c r="H33" i="9"/>
  <c r="E33" i="9" s="1"/>
  <c r="G33" i="9"/>
  <c r="F33" i="9"/>
  <c r="B33" i="9"/>
  <c r="H32" i="9"/>
  <c r="G32" i="9"/>
  <c r="F32" i="9"/>
  <c r="E32" i="9"/>
  <c r="B32" i="9" s="1"/>
  <c r="H31" i="9"/>
  <c r="G31" i="9"/>
  <c r="F31" i="9"/>
  <c r="H30" i="9"/>
  <c r="G30" i="9"/>
  <c r="F30" i="9"/>
  <c r="E30" i="9"/>
  <c r="B30" i="9" s="1"/>
  <c r="H29" i="9"/>
  <c r="E29" i="9" s="1"/>
  <c r="G29" i="9"/>
  <c r="F29" i="9"/>
  <c r="B29" i="9"/>
  <c r="H28" i="9"/>
  <c r="G28" i="9"/>
  <c r="F28" i="9"/>
  <c r="E28" i="9"/>
  <c r="B28" i="9" s="1"/>
  <c r="H27" i="9"/>
  <c r="E27" i="9" s="1"/>
  <c r="G27" i="9"/>
  <c r="F27" i="9"/>
  <c r="B27" i="9"/>
  <c r="H26" i="9"/>
  <c r="G26" i="9"/>
  <c r="F26" i="9"/>
  <c r="E26" i="9"/>
  <c r="B26" i="9" s="1"/>
  <c r="H25" i="9"/>
  <c r="E25" i="9" s="1"/>
  <c r="G25" i="9"/>
  <c r="F25" i="9"/>
  <c r="B25" i="9"/>
  <c r="F24" i="9"/>
  <c r="F4" i="9"/>
  <c r="O3" i="9"/>
  <c r="G296" i="9" s="1"/>
  <c r="E296" i="9" s="1"/>
  <c r="I3" i="9"/>
  <c r="H3" i="9"/>
  <c r="G3" i="9"/>
  <c r="D104" i="8"/>
  <c r="I41" i="3" s="1"/>
  <c r="D97" i="8"/>
  <c r="D92" i="8"/>
  <c r="D87" i="8"/>
  <c r="D82" i="8"/>
  <c r="D77" i="8"/>
  <c r="D72" i="8"/>
  <c r="D67" i="8"/>
  <c r="D62" i="8"/>
  <c r="D57" i="8"/>
  <c r="D52" i="8"/>
  <c r="D51" i="8"/>
  <c r="D46" i="8"/>
  <c r="D45" i="8"/>
  <c r="D37" i="8"/>
  <c r="D27" i="8"/>
  <c r="D25" i="8" s="1"/>
  <c r="C1601" i="1" s="1"/>
  <c r="G1601"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C1502" i="1" s="1"/>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C1470" i="1"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8" i="5"/>
  <c r="D218" i="5"/>
  <c r="G338" i="9" s="1"/>
  <c r="F217" i="5"/>
  <c r="F216" i="5"/>
  <c r="F215" i="5"/>
  <c r="F214" i="5"/>
  <c r="F213" i="5"/>
  <c r="F212" i="5"/>
  <c r="F211" i="5"/>
  <c r="E210" i="5"/>
  <c r="D210" i="5"/>
  <c r="F210" i="5" s="1"/>
  <c r="F209" i="5"/>
  <c r="F208" i="5"/>
  <c r="F207" i="5"/>
  <c r="F206" i="5"/>
  <c r="F205" i="5"/>
  <c r="F204" i="5"/>
  <c r="E203" i="5"/>
  <c r="E202" i="5" s="1"/>
  <c r="H337" i="9" s="1"/>
  <c r="E337" i="9" s="1"/>
  <c r="B337" i="9" s="1"/>
  <c r="D203" i="5"/>
  <c r="F203" i="5" s="1"/>
  <c r="F202" i="5"/>
  <c r="D202" i="5"/>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3" i="1" s="1"/>
  <c r="D428" i="4"/>
  <c r="E427" i="4"/>
  <c r="D422" i="1" s="1"/>
  <c r="D427" i="4"/>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D361" i="4" s="1"/>
  <c r="F361"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3" i="4" s="1"/>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F229" i="4"/>
  <c r="F228" i="4"/>
  <c r="F227" i="4"/>
  <c r="F226" i="4"/>
  <c r="E225" i="4"/>
  <c r="D225" i="4"/>
  <c r="F225" i="4" s="1"/>
  <c r="F224" i="4"/>
  <c r="F223" i="4"/>
  <c r="E222" i="4"/>
  <c r="E221" i="4" s="1"/>
  <c r="D222" i="4"/>
  <c r="F222" i="4" s="1"/>
  <c r="F221" i="4"/>
  <c r="D221" i="4"/>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c r="F153" i="4" s="1"/>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45" i="1"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H1683" i="1"/>
  <c r="C1683" i="1"/>
  <c r="G1683" i="1" s="1"/>
  <c r="G1682" i="1"/>
  <c r="C1682" i="1"/>
  <c r="H1682" i="1" s="1"/>
  <c r="H1681" i="1"/>
  <c r="C1681" i="1"/>
  <c r="G1681"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8" i="1"/>
  <c r="H1628" i="1" s="1"/>
  <c r="H1627" i="1"/>
  <c r="C1627" i="1"/>
  <c r="G1627" i="1" s="1"/>
  <c r="G1626" i="1"/>
  <c r="C1626" i="1"/>
  <c r="H1626" i="1" s="1"/>
  <c r="H1625" i="1"/>
  <c r="C1625" i="1"/>
  <c r="G1625" i="1" s="1"/>
  <c r="G1624" i="1"/>
  <c r="C1624" i="1"/>
  <c r="H1624" i="1" s="1"/>
  <c r="H1623" i="1"/>
  <c r="C1623" i="1"/>
  <c r="G1623" i="1" s="1"/>
  <c r="G1622" i="1"/>
  <c r="C1622" i="1"/>
  <c r="H1622" i="1" s="1"/>
  <c r="H1621" i="1"/>
  <c r="C1621" i="1"/>
  <c r="G1621" i="1" s="1"/>
  <c r="C1619" i="1"/>
  <c r="G1619" i="1" s="1"/>
  <c r="G1618" i="1"/>
  <c r="C1618" i="1"/>
  <c r="H1618" i="1" s="1"/>
  <c r="C1617" i="1"/>
  <c r="G1617" i="1" s="1"/>
  <c r="G1616" i="1"/>
  <c r="C1616" i="1"/>
  <c r="H1616" i="1" s="1"/>
  <c r="C1615" i="1"/>
  <c r="G1615" i="1" s="1"/>
  <c r="G1614" i="1"/>
  <c r="C1614" i="1"/>
  <c r="H1614" i="1" s="1"/>
  <c r="C1613" i="1"/>
  <c r="G1613" i="1" s="1"/>
  <c r="G1612" i="1"/>
  <c r="C1612" i="1"/>
  <c r="H1612" i="1" s="1"/>
  <c r="C1611" i="1"/>
  <c r="G1611" i="1" s="1"/>
  <c r="G1610" i="1"/>
  <c r="C1610" i="1"/>
  <c r="H1610" i="1" s="1"/>
  <c r="C1609" i="1"/>
  <c r="G1609" i="1" s="1"/>
  <c r="G1608" i="1"/>
  <c r="C1608" i="1"/>
  <c r="H1608" i="1" s="1"/>
  <c r="C1607" i="1"/>
  <c r="G1607" i="1" s="1"/>
  <c r="G1606" i="1"/>
  <c r="C1606" i="1"/>
  <c r="H1606" i="1" s="1"/>
  <c r="C1605" i="1"/>
  <c r="G1605" i="1" s="1"/>
  <c r="G1604" i="1"/>
  <c r="C1604" i="1"/>
  <c r="H1604" i="1" s="1"/>
  <c r="G1602" i="1"/>
  <c r="C1602" i="1"/>
  <c r="H1602" i="1" s="1"/>
  <c r="G1600" i="1"/>
  <c r="C1600" i="1"/>
  <c r="H1600" i="1" s="1"/>
  <c r="C1599" i="1"/>
  <c r="G1599" i="1" s="1"/>
  <c r="G1598" i="1"/>
  <c r="C1598" i="1"/>
  <c r="H1598" i="1" s="1"/>
  <c r="C1597" i="1"/>
  <c r="G1597" i="1" s="1"/>
  <c r="G1596" i="1"/>
  <c r="C1596" i="1"/>
  <c r="H1596" i="1" s="1"/>
  <c r="C1595" i="1"/>
  <c r="G1595" i="1" s="1"/>
  <c r="G1594" i="1"/>
  <c r="C1594" i="1"/>
  <c r="H1594" i="1" s="1"/>
  <c r="C1593" i="1"/>
  <c r="G1593" i="1" s="1"/>
  <c r="G1592" i="1"/>
  <c r="C1592" i="1"/>
  <c r="H1592" i="1" s="1"/>
  <c r="C1591" i="1"/>
  <c r="G1591" i="1" s="1"/>
  <c r="C1590" i="1"/>
  <c r="H1590" i="1" s="1"/>
  <c r="C1589" i="1"/>
  <c r="G1589" i="1" s="1"/>
  <c r="G1588" i="1"/>
  <c r="C1588" i="1"/>
  <c r="H1588" i="1" s="1"/>
  <c r="C1587" i="1"/>
  <c r="G1587" i="1" s="1"/>
  <c r="C1586" i="1"/>
  <c r="H1586" i="1" s="1"/>
  <c r="C1585" i="1"/>
  <c r="G1585" i="1" s="1"/>
  <c r="H1583" i="1"/>
  <c r="C1583" i="1"/>
  <c r="G1583" i="1" s="1"/>
  <c r="C1581" i="1"/>
  <c r="G1581" i="1" s="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D1545" i="1"/>
  <c r="H1545" i="1" s="1"/>
  <c r="C1545" i="1"/>
  <c r="D1544" i="1"/>
  <c r="H1544" i="1" s="1"/>
  <c r="C1544" i="1"/>
  <c r="D1543" i="1"/>
  <c r="H1543" i="1" s="1"/>
  <c r="C1543" i="1"/>
  <c r="D1542" i="1"/>
  <c r="H1542" i="1" s="1"/>
  <c r="C1542" i="1"/>
  <c r="D1541" i="1"/>
  <c r="H1541" i="1" s="1"/>
  <c r="C1541" i="1"/>
  <c r="D1540" i="1"/>
  <c r="H1540" i="1" s="1"/>
  <c r="C1540" i="1"/>
  <c r="H1539" i="1"/>
  <c r="D1539" i="1"/>
  <c r="C1539" i="1"/>
  <c r="G1539" i="1" s="1"/>
  <c r="D1538" i="1"/>
  <c r="H1538" i="1" s="1"/>
  <c r="C1538" i="1"/>
  <c r="H1537" i="1"/>
  <c r="D1537" i="1"/>
  <c r="C1537" i="1"/>
  <c r="G1537"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D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D1509" i="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D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D1326" i="1"/>
  <c r="C1326" i="1"/>
  <c r="G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C1258" i="1"/>
  <c r="D1257" i="1"/>
  <c r="C1257" i="1"/>
  <c r="H1257" i="1" s="1"/>
  <c r="D1256" i="1"/>
  <c r="C1256" i="1"/>
  <c r="H1256" i="1" s="1"/>
  <c r="D1255" i="1"/>
  <c r="C1255" i="1"/>
  <c r="H1255"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C1017" i="1"/>
  <c r="D1016" i="1"/>
  <c r="C1016" i="1"/>
  <c r="G1016" i="1" s="1"/>
  <c r="D1015" i="1"/>
  <c r="C1015" i="1"/>
  <c r="G1015" i="1" s="1"/>
  <c r="D1014" i="1"/>
  <c r="C1014" i="1"/>
  <c r="G1014" i="1" s="1"/>
  <c r="D1013" i="1"/>
  <c r="C1013" i="1"/>
  <c r="G1013" i="1" s="1"/>
  <c r="C1012"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D648" i="1"/>
  <c r="C648" i="1"/>
  <c r="H648" i="1" s="1"/>
  <c r="D647" i="1"/>
  <c r="C647" i="1"/>
  <c r="H647" i="1" s="1"/>
  <c r="D646" i="1"/>
  <c r="C646" i="1"/>
  <c r="D645" i="1"/>
  <c r="C645" i="1"/>
  <c r="D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C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C423" i="1"/>
  <c r="C422" i="1"/>
  <c r="C421" i="1"/>
  <c r="D416" i="1"/>
  <c r="C416" i="1"/>
  <c r="H416" i="1" s="1"/>
  <c r="D415" i="1"/>
  <c r="C415" i="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D301" i="1"/>
  <c r="C301" i="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H183" i="1" s="1"/>
  <c r="C183" i="1"/>
  <c r="G183" i="1" s="1"/>
  <c r="D182" i="1"/>
  <c r="C182" i="1"/>
  <c r="D181" i="1"/>
  <c r="C181" i="1"/>
  <c r="G181" i="1" s="1"/>
  <c r="D180" i="1"/>
  <c r="H180" i="1" s="1"/>
  <c r="C180" i="1"/>
  <c r="G180" i="1" s="1"/>
  <c r="D179" i="1"/>
  <c r="C179" i="1"/>
  <c r="D178" i="1"/>
  <c r="C178" i="1"/>
  <c r="G178" i="1" s="1"/>
  <c r="D177" i="1"/>
  <c r="H177" i="1" s="1"/>
  <c r="C177" i="1"/>
  <c r="G177" i="1" s="1"/>
  <c r="D176" i="1"/>
  <c r="C176" i="1"/>
  <c r="D175" i="1"/>
  <c r="C175" i="1"/>
  <c r="D174" i="1"/>
  <c r="C174" i="1"/>
  <c r="D173" i="1"/>
  <c r="H173" i="1" s="1"/>
  <c r="C173" i="1"/>
  <c r="D172" i="1"/>
  <c r="H172" i="1" s="1"/>
  <c r="C172" i="1"/>
  <c r="G172" i="1" s="1"/>
  <c r="D171" i="1"/>
  <c r="H171" i="1" s="1"/>
  <c r="C171" i="1"/>
  <c r="G171" i="1" s="1"/>
  <c r="D170" i="1"/>
  <c r="C170" i="1"/>
  <c r="D169" i="1"/>
  <c r="H169" i="1" s="1"/>
  <c r="C169" i="1"/>
  <c r="D168" i="1"/>
  <c r="C168" i="1"/>
  <c r="D167" i="1"/>
  <c r="C167" i="1"/>
  <c r="D166" i="1"/>
  <c r="C166" i="1"/>
  <c r="D165" i="1"/>
  <c r="H165" i="1" s="1"/>
  <c r="C165" i="1"/>
  <c r="D164" i="1"/>
  <c r="C164" i="1"/>
  <c r="D163" i="1"/>
  <c r="H163" i="1" s="1"/>
  <c r="C163" i="1"/>
  <c r="D162" i="1"/>
  <c r="C162" i="1"/>
  <c r="G162" i="1" s="1"/>
  <c r="D161" i="1"/>
  <c r="C161" i="1"/>
  <c r="D159" i="1"/>
  <c r="C159" i="1"/>
  <c r="G159" i="1" s="1"/>
  <c r="D158" i="1"/>
  <c r="C158" i="1"/>
  <c r="G158" i="1" s="1"/>
  <c r="D157" i="1"/>
  <c r="H157" i="1" s="1"/>
  <c r="C157" i="1"/>
  <c r="G157" i="1" s="1"/>
  <c r="D156" i="1"/>
  <c r="C156" i="1"/>
  <c r="G156" i="1" s="1"/>
  <c r="D155" i="1"/>
  <c r="C155" i="1"/>
  <c r="G155" i="1" s="1"/>
  <c r="D154" i="1"/>
  <c r="H154" i="1" s="1"/>
  <c r="C154" i="1"/>
  <c r="G154" i="1" s="1"/>
  <c r="D153" i="1"/>
  <c r="H153" i="1" s="1"/>
  <c r="C153" i="1"/>
  <c r="G153" i="1" s="1"/>
  <c r="H152" i="1"/>
  <c r="D152" i="1"/>
  <c r="C152" i="1"/>
  <c r="G152" i="1" s="1"/>
  <c r="D151" i="1"/>
  <c r="C151" i="1"/>
  <c r="D150" i="1"/>
  <c r="C150" i="1"/>
  <c r="D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D133" i="1"/>
  <c r="C133" i="1"/>
  <c r="D132" i="1"/>
  <c r="C132" i="1"/>
  <c r="D131" i="1"/>
  <c r="C131" i="1"/>
  <c r="D130" i="1"/>
  <c r="D129" i="1"/>
  <c r="H129" i="1" s="1"/>
  <c r="C129" i="1"/>
  <c r="G129" i="1" s="1"/>
  <c r="D128" i="1"/>
  <c r="H128" i="1" s="1"/>
  <c r="C128" i="1"/>
  <c r="G128" i="1" s="1"/>
  <c r="D127" i="1"/>
  <c r="H127" i="1" s="1"/>
  <c r="C127" i="1"/>
  <c r="G127" i="1" s="1"/>
  <c r="D126" i="1"/>
  <c r="H126" i="1" s="1"/>
  <c r="C126" i="1"/>
  <c r="G126" i="1" s="1"/>
  <c r="D125" i="1"/>
  <c r="H125" i="1" s="1"/>
  <c r="C125" i="1"/>
  <c r="G125" i="1" s="1"/>
  <c r="D124" i="1"/>
  <c r="C124" i="1"/>
  <c r="G124" i="1" s="1"/>
  <c r="H123" i="1"/>
  <c r="D123" i="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H92" i="1"/>
  <c r="D92" i="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C65" i="1"/>
  <c r="D64" i="1"/>
  <c r="C64" i="1"/>
  <c r="H63" i="1"/>
  <c r="D63" i="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H29" i="1"/>
  <c r="D29" i="1"/>
  <c r="C29" i="1"/>
  <c r="G29" i="1" s="1"/>
  <c r="D28" i="1"/>
  <c r="H28" i="1" s="1"/>
  <c r="C28" i="1"/>
  <c r="G28" i="1" s="1"/>
  <c r="D27" i="1"/>
  <c r="H27" i="1" s="1"/>
  <c r="C27" i="1"/>
  <c r="G27" i="1" s="1"/>
  <c r="H26" i="1"/>
  <c r="D26" i="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G134" i="1" l="1"/>
  <c r="G133" i="1"/>
  <c r="F134" i="4"/>
  <c r="C1680" i="1"/>
  <c r="E36" i="9"/>
  <c r="B36" i="9" s="1"/>
  <c r="E307" i="9"/>
  <c r="B307" i="9" s="1"/>
  <c r="C1603" i="1"/>
  <c r="G1603" i="1" s="1"/>
  <c r="G1590" i="1"/>
  <c r="G1586" i="1"/>
  <c r="H653" i="1"/>
  <c r="H651" i="1"/>
  <c r="B296" i="9"/>
  <c r="H302" i="1"/>
  <c r="H301" i="1"/>
  <c r="H298" i="1"/>
  <c r="D421" i="1"/>
  <c r="E319" i="9"/>
  <c r="B319" i="9" s="1"/>
  <c r="E82" i="9"/>
  <c r="B82" i="9" s="1"/>
  <c r="E52" i="9"/>
  <c r="B52" i="9" s="1"/>
  <c r="E48" i="9"/>
  <c r="B48" i="9" s="1"/>
  <c r="F237" i="9"/>
  <c r="B237" i="9" s="1"/>
  <c r="H677" i="1"/>
  <c r="E34" i="9"/>
  <c r="B34" i="9" s="1"/>
  <c r="H676" i="1"/>
  <c r="H646" i="1"/>
  <c r="H649" i="1"/>
  <c r="F656" i="4"/>
  <c r="H645" i="1"/>
  <c r="H415" i="1"/>
  <c r="H423" i="1"/>
  <c r="H300" i="1"/>
  <c r="F428" i="4"/>
  <c r="D648" i="4"/>
  <c r="C642" i="1" s="1"/>
  <c r="E294" i="9"/>
  <c r="B294" i="9" s="1"/>
  <c r="H421" i="1"/>
  <c r="H422" i="1"/>
  <c r="E648" i="4"/>
  <c r="D642" i="1" s="1"/>
  <c r="H642" i="1" s="1"/>
  <c r="H269" i="1"/>
  <c r="H270" i="1"/>
  <c r="H272" i="1"/>
  <c r="F274" i="4"/>
  <c r="D262" i="4"/>
  <c r="C258" i="1" s="1"/>
  <c r="H258" i="1" s="1"/>
  <c r="F262" i="4"/>
  <c r="E57" i="9"/>
  <c r="B57" i="9" s="1"/>
  <c r="H193" i="1"/>
  <c r="E55" i="9"/>
  <c r="B55" i="9" s="1"/>
  <c r="F242" i="9"/>
  <c r="H190" i="1"/>
  <c r="H192" i="1"/>
  <c r="F194" i="4"/>
  <c r="E53" i="9"/>
  <c r="B53" i="9" s="1"/>
  <c r="H182" i="1"/>
  <c r="G182" i="1"/>
  <c r="H181" i="1"/>
  <c r="H179" i="1"/>
  <c r="E50" i="9"/>
  <c r="B50" i="9" s="1"/>
  <c r="G179" i="1"/>
  <c r="H178" i="1"/>
  <c r="H176" i="1"/>
  <c r="G176" i="1"/>
  <c r="F178" i="4"/>
  <c r="H174" i="1"/>
  <c r="H175" i="1"/>
  <c r="D164" i="4"/>
  <c r="C160" i="1" s="1"/>
  <c r="G174" i="1"/>
  <c r="G175" i="1"/>
  <c r="G173" i="1"/>
  <c r="H170" i="1"/>
  <c r="G170" i="1"/>
  <c r="G169" i="1"/>
  <c r="H168" i="1"/>
  <c r="G168" i="1"/>
  <c r="H166" i="1"/>
  <c r="H167" i="1"/>
  <c r="G166" i="1"/>
  <c r="G167" i="1"/>
  <c r="G165" i="1"/>
  <c r="H164" i="1"/>
  <c r="G164" i="1"/>
  <c r="E49" i="9"/>
  <c r="B49" i="9" s="1"/>
  <c r="G161" i="1"/>
  <c r="G163" i="1"/>
  <c r="H161" i="1"/>
  <c r="H162" i="1"/>
  <c r="E164" i="4"/>
  <c r="D160" i="1" s="1"/>
  <c r="C149" i="1"/>
  <c r="H159" i="1"/>
  <c r="H156" i="1"/>
  <c r="H158" i="1"/>
  <c r="H155" i="1"/>
  <c r="H149" i="1"/>
  <c r="H150" i="1"/>
  <c r="H151" i="1"/>
  <c r="G149" i="1"/>
  <c r="G150" i="1"/>
  <c r="G151" i="1"/>
  <c r="E152" i="4"/>
  <c r="D148" i="1" s="1"/>
  <c r="H133" i="1"/>
  <c r="C130" i="1"/>
  <c r="H131" i="1"/>
  <c r="H132" i="1"/>
  <c r="D6" i="4"/>
  <c r="C2" i="1" s="1"/>
  <c r="G131" i="1"/>
  <c r="G132" i="1"/>
  <c r="H124" i="1"/>
  <c r="F236" i="9"/>
  <c r="B236" i="9" s="1"/>
  <c r="G102" i="1"/>
  <c r="G108" i="1"/>
  <c r="G113" i="1"/>
  <c r="H64" i="1"/>
  <c r="H65" i="1"/>
  <c r="H45" i="1"/>
  <c r="G45" i="1"/>
  <c r="E6" i="4"/>
  <c r="D2" i="1" s="1"/>
  <c r="H2" i="1" s="1"/>
  <c r="G64" i="1"/>
  <c r="G65" i="1"/>
  <c r="E31" i="9"/>
  <c r="B31" i="9" s="1"/>
  <c r="E37" i="9"/>
  <c r="B37" i="9" s="1"/>
  <c r="E310" i="9"/>
  <c r="B310" i="9" s="1"/>
  <c r="E328" i="9"/>
  <c r="B328" i="9" s="1"/>
  <c r="G185" i="1"/>
  <c r="G187" i="1"/>
  <c r="G189" i="1"/>
  <c r="G191" i="1"/>
  <c r="G193" i="1"/>
  <c r="G2" i="1"/>
  <c r="G184" i="1"/>
  <c r="G186" i="1"/>
  <c r="G188" i="1"/>
  <c r="G190" i="1"/>
  <c r="G192" i="1"/>
  <c r="H194"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H1238" i="1"/>
  <c r="G1238" i="1"/>
  <c r="E299" i="4"/>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H1326" i="1"/>
  <c r="J1540" i="1"/>
  <c r="J1541" i="1"/>
  <c r="J1542" i="1"/>
  <c r="J1543" i="1"/>
  <c r="J1544" i="1"/>
  <c r="J1545"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F7" i="4"/>
  <c r="F83" i="4"/>
  <c r="F112" i="4"/>
  <c r="F164" i="4"/>
  <c r="F165" i="4"/>
  <c r="F263" i="4"/>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1" i="1"/>
  <c r="G1473" i="1"/>
  <c r="G1475" i="1"/>
  <c r="G1477" i="1"/>
  <c r="G1479" i="1"/>
  <c r="G1481" i="1"/>
  <c r="G1483" i="1"/>
  <c r="G1486" i="1"/>
  <c r="G1488" i="1"/>
  <c r="G1490" i="1"/>
  <c r="G1492" i="1"/>
  <c r="G1495" i="1"/>
  <c r="G1497" i="1"/>
  <c r="G1499" i="1"/>
  <c r="G1501" i="1"/>
  <c r="G1504" i="1"/>
  <c r="G1506" i="1"/>
  <c r="G1508" i="1"/>
  <c r="G1512" i="1"/>
  <c r="G1514" i="1"/>
  <c r="G1516" i="1"/>
  <c r="G1518" i="1"/>
  <c r="G1520" i="1"/>
  <c r="G1522" i="1"/>
  <c r="G1525" i="1"/>
  <c r="G1527" i="1"/>
  <c r="G1529" i="1"/>
  <c r="G1531" i="1"/>
  <c r="G1533" i="1"/>
  <c r="G1535" i="1"/>
  <c r="G1538" i="1"/>
  <c r="G1540" i="1"/>
  <c r="I1540" i="1" s="1"/>
  <c r="G1541" i="1"/>
  <c r="I1541" i="1" s="1"/>
  <c r="G1542" i="1"/>
  <c r="I1542" i="1" s="1"/>
  <c r="G1543" i="1"/>
  <c r="I1543" i="1" s="1"/>
  <c r="G1544" i="1"/>
  <c r="I1544" i="1" s="1"/>
  <c r="G1545" i="1"/>
  <c r="I1545" i="1" s="1"/>
  <c r="J1546"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H1581" i="1"/>
  <c r="H1585" i="1"/>
  <c r="H1587" i="1"/>
  <c r="H1589" i="1"/>
  <c r="H1591" i="1"/>
  <c r="H1593" i="1"/>
  <c r="H1595" i="1"/>
  <c r="H1597" i="1"/>
  <c r="H1599" i="1"/>
  <c r="H1601" i="1"/>
  <c r="H1603" i="1"/>
  <c r="H1605" i="1"/>
  <c r="H1607" i="1"/>
  <c r="H1609" i="1"/>
  <c r="H1611" i="1"/>
  <c r="H1613" i="1"/>
  <c r="H1615" i="1"/>
  <c r="H1617" i="1"/>
  <c r="H1619" i="1"/>
  <c r="F68" i="4"/>
  <c r="F106" i="4"/>
  <c r="F107" i="4"/>
  <c r="F135" i="4"/>
  <c r="F141" i="4"/>
  <c r="H24" i="9"/>
  <c r="G24" i="9"/>
  <c r="F154" i="4"/>
  <c r="F170" i="4"/>
  <c r="F203" i="4"/>
  <c r="D230" i="4"/>
  <c r="F231" i="4"/>
  <c r="E308" i="4"/>
  <c r="F467" i="4"/>
  <c r="F509" i="4"/>
  <c r="F537" i="4"/>
  <c r="F581" i="4"/>
  <c r="F585" i="4"/>
  <c r="F621" i="4"/>
  <c r="D647" i="4"/>
  <c r="E12" i="5"/>
  <c r="H313" i="9"/>
  <c r="E88" i="5"/>
  <c r="F120" i="5"/>
  <c r="G314" i="9"/>
  <c r="G315" i="9"/>
  <c r="D147" i="5"/>
  <c r="F150" i="5"/>
  <c r="D250" i="5"/>
  <c r="F276" i="5"/>
  <c r="F296" i="5"/>
  <c r="F5" i="6"/>
  <c r="H27" i="3"/>
  <c r="C1400" i="1"/>
  <c r="D89" i="6"/>
  <c r="C1494" i="1"/>
  <c r="F99" i="6"/>
  <c r="G1502" i="1"/>
  <c r="F107" i="6"/>
  <c r="H309" i="9"/>
  <c r="G308" i="9"/>
  <c r="G302" i="9"/>
  <c r="E302" i="9" s="1"/>
  <c r="B302" i="9" s="1"/>
  <c r="G301" i="9"/>
  <c r="E301" i="9" s="1"/>
  <c r="B301" i="9" s="1"/>
  <c r="G300" i="9"/>
  <c r="E300" i="9" s="1"/>
  <c r="B300" i="9" s="1"/>
  <c r="G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8"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0" i="9"/>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80" i="9"/>
  <c r="G178" i="9"/>
  <c r="E178" i="9" s="1"/>
  <c r="B178" i="9" s="1"/>
  <c r="G176" i="9"/>
  <c r="E176" i="9" s="1"/>
  <c r="B176" i="9" s="1"/>
  <c r="G174" i="9"/>
  <c r="E174" i="9" s="1"/>
  <c r="B174" i="9" s="1"/>
  <c r="I10" i="9"/>
  <c r="B157" i="9"/>
  <c r="B161" i="9"/>
  <c r="B165" i="9"/>
  <c r="B169" i="9"/>
  <c r="B173" i="9"/>
  <c r="G175" i="9"/>
  <c r="E175" i="9" s="1"/>
  <c r="B175" i="9" s="1"/>
  <c r="G177" i="9"/>
  <c r="E177" i="9" s="1"/>
  <c r="B177" i="9" s="1"/>
  <c r="G179" i="9"/>
  <c r="E179" i="9" s="1"/>
  <c r="B179" i="9" s="1"/>
  <c r="F310" i="4"/>
  <c r="D321" i="4"/>
  <c r="F322" i="4"/>
  <c r="F362" i="4"/>
  <c r="D373" i="4"/>
  <c r="F374" i="4"/>
  <c r="F431" i="4"/>
  <c r="E431" i="4"/>
  <c r="E479" i="4"/>
  <c r="D473" i="1" s="1"/>
  <c r="G473" i="1" s="1"/>
  <c r="D522" i="4"/>
  <c r="F523" i="4"/>
  <c r="D535" i="4"/>
  <c r="F607" i="4"/>
  <c r="E629" i="4"/>
  <c r="D623" i="1" s="1"/>
  <c r="H623" i="1" s="1"/>
  <c r="F7" i="5"/>
  <c r="H22" i="3"/>
  <c r="F8" i="5"/>
  <c r="D69" i="5"/>
  <c r="D6" i="5" s="1"/>
  <c r="F136" i="5"/>
  <c r="F177" i="5"/>
  <c r="D176" i="5"/>
  <c r="G335" i="9"/>
  <c r="F180" i="5"/>
  <c r="H335" i="9"/>
  <c r="E176" i="5"/>
  <c r="G1470" i="1"/>
  <c r="F75" i="6"/>
  <c r="D114" i="6"/>
  <c r="C1510" i="1"/>
  <c r="F115" i="6"/>
  <c r="F129" i="6"/>
  <c r="C1524" i="1"/>
  <c r="D6" i="8"/>
  <c r="C1584" i="1"/>
  <c r="B159" i="9"/>
  <c r="B163" i="9"/>
  <c r="B167" i="9"/>
  <c r="B171" i="9"/>
  <c r="B303" i="9"/>
  <c r="B316" i="9"/>
  <c r="B320" i="9"/>
  <c r="B324" i="9"/>
  <c r="B332" i="9"/>
  <c r="G1546" i="1"/>
  <c r="F427" i="4"/>
  <c r="E313" i="9"/>
  <c r="B313" i="9" s="1"/>
  <c r="F89" i="5"/>
  <c r="H315" i="9"/>
  <c r="H314" i="9"/>
  <c r="F196" i="5"/>
  <c r="E338" i="9"/>
  <c r="B338" i="9" s="1"/>
  <c r="E254" i="5"/>
  <c r="D1258" i="1" s="1"/>
  <c r="H1258" i="1" s="1"/>
  <c r="E5" i="6"/>
  <c r="G345" i="9"/>
  <c r="E345" i="9" s="1"/>
  <c r="B230" i="9"/>
  <c r="B232" i="9"/>
  <c r="B234" i="9"/>
  <c r="B238" i="9"/>
  <c r="B240" i="9"/>
  <c r="B242" i="9"/>
  <c r="B244" i="9"/>
  <c r="B246" i="9"/>
  <c r="B248" i="9"/>
  <c r="B250" i="9"/>
  <c r="B252" i="9"/>
  <c r="B254" i="9"/>
  <c r="B256" i="9"/>
  <c r="B258" i="9"/>
  <c r="B260" i="9"/>
  <c r="B262" i="9"/>
  <c r="B264" i="9"/>
  <c r="B266" i="9"/>
  <c r="B268" i="9"/>
  <c r="B270" i="9"/>
  <c r="B272" i="9"/>
  <c r="B274" i="9"/>
  <c r="B276" i="9"/>
  <c r="B278" i="9"/>
  <c r="F298" i="9"/>
  <c r="B305" i="9"/>
  <c r="B318" i="9"/>
  <c r="B322" i="9"/>
  <c r="B326" i="9"/>
  <c r="B330" i="9"/>
  <c r="B281" i="9"/>
  <c r="B283" i="9"/>
  <c r="B285" i="9"/>
  <c r="B287" i="9"/>
  <c r="B289" i="9"/>
  <c r="B291" i="9"/>
  <c r="F6" i="4" l="1"/>
  <c r="I17" i="3"/>
  <c r="H1680" i="1"/>
  <c r="G1680" i="1"/>
  <c r="F228" i="9"/>
  <c r="B228" i="9" s="1"/>
  <c r="F648" i="4"/>
  <c r="G642" i="1"/>
  <c r="H160" i="1"/>
  <c r="I18" i="3"/>
  <c r="G160" i="1"/>
  <c r="H17" i="3"/>
  <c r="G130" i="1"/>
  <c r="H130" i="1"/>
  <c r="F6" i="5"/>
  <c r="C1011" i="1"/>
  <c r="B345" i="9"/>
  <c r="E344" i="9"/>
  <c r="I10" i="3" s="1"/>
  <c r="D44" i="8"/>
  <c r="H19" i="9" s="1"/>
  <c r="E19" i="9" s="1"/>
  <c r="B19" i="9" s="1"/>
  <c r="C1582" i="1"/>
  <c r="G342" i="9"/>
  <c r="E342" i="9" s="1"/>
  <c r="G1510" i="1"/>
  <c r="H1510" i="1"/>
  <c r="I24" i="3"/>
  <c r="D1180" i="1"/>
  <c r="H24" i="3"/>
  <c r="F176" i="5"/>
  <c r="D175" i="5"/>
  <c r="C1180" i="1"/>
  <c r="F373" i="4"/>
  <c r="D360" i="4"/>
  <c r="C368" i="1"/>
  <c r="C1484" i="1"/>
  <c r="F89" i="6"/>
  <c r="E315" i="9"/>
  <c r="B315" i="9" s="1"/>
  <c r="F647" i="4"/>
  <c r="C641" i="1"/>
  <c r="E417" i="4"/>
  <c r="D412" i="1" s="1"/>
  <c r="D303" i="1"/>
  <c r="F230" i="4"/>
  <c r="C226" i="1"/>
  <c r="D152" i="4"/>
  <c r="G1258" i="1"/>
  <c r="E422" i="4"/>
  <c r="H473" i="1"/>
  <c r="E141" i="6"/>
  <c r="I27" i="3"/>
  <c r="D1400" i="1"/>
  <c r="E250" i="5"/>
  <c r="H1584" i="1"/>
  <c r="G1584" i="1"/>
  <c r="G1524" i="1"/>
  <c r="H1524" i="1"/>
  <c r="F114" i="6"/>
  <c r="H30" i="3"/>
  <c r="C1509" i="1"/>
  <c r="E335" i="9"/>
  <c r="B335" i="9" s="1"/>
  <c r="F69" i="5"/>
  <c r="H23" i="3"/>
  <c r="C1074" i="1"/>
  <c r="F535" i="4"/>
  <c r="C529" i="1"/>
  <c r="F522" i="4"/>
  <c r="C516" i="1"/>
  <c r="E430" i="4"/>
  <c r="D425" i="1"/>
  <c r="F321" i="4"/>
  <c r="D308" i="4"/>
  <c r="C316" i="1"/>
  <c r="E180" i="9"/>
  <c r="B180" i="9" s="1"/>
  <c r="B207" i="9"/>
  <c r="E309" i="9"/>
  <c r="B309" i="9" s="1"/>
  <c r="E308" i="9"/>
  <c r="B308" i="9" s="1"/>
  <c r="D141" i="6"/>
  <c r="G1494" i="1"/>
  <c r="H1494" i="1"/>
  <c r="G1400" i="1"/>
  <c r="H1400" i="1"/>
  <c r="F250" i="5"/>
  <c r="H25" i="3"/>
  <c r="C1254" i="1"/>
  <c r="F147" i="5"/>
  <c r="C1152" i="1"/>
  <c r="E314" i="9"/>
  <c r="B314" i="9" s="1"/>
  <c r="E69" i="5"/>
  <c r="D1093" i="1"/>
  <c r="E7" i="5"/>
  <c r="D1017" i="1"/>
  <c r="D430" i="4"/>
  <c r="E418" i="4"/>
  <c r="D413" i="1" s="1"/>
  <c r="E24" i="9"/>
  <c r="I1574" i="1"/>
  <c r="I1572" i="1"/>
  <c r="I1569" i="1"/>
  <c r="I1567" i="1"/>
  <c r="I1565" i="1"/>
  <c r="I1563" i="1"/>
  <c r="E535" i="4"/>
  <c r="I1579" i="1"/>
  <c r="I1577" i="1"/>
  <c r="I1560" i="1"/>
  <c r="I1558" i="1"/>
  <c r="I1556" i="1"/>
  <c r="I1553" i="1"/>
  <c r="I1551" i="1"/>
  <c r="I1549" i="1"/>
  <c r="I1547" i="1"/>
  <c r="E301" i="4"/>
  <c r="D297" i="1" s="1"/>
  <c r="E423" i="4"/>
  <c r="D295" i="1"/>
  <c r="E300" i="4"/>
  <c r="D296" i="1" s="1"/>
  <c r="G623" i="1"/>
  <c r="H20" i="9" l="1"/>
  <c r="E644" i="4"/>
  <c r="E425" i="4"/>
  <c r="D420" i="1" s="1"/>
  <c r="D418" i="1"/>
  <c r="B24" i="9"/>
  <c r="F430" i="4"/>
  <c r="D639" i="4"/>
  <c r="C424" i="1"/>
  <c r="E6" i="5"/>
  <c r="I22" i="3"/>
  <c r="D1012" i="1"/>
  <c r="I23" i="3"/>
  <c r="D1074" i="1"/>
  <c r="H1152" i="1"/>
  <c r="G1152" i="1"/>
  <c r="F141" i="6"/>
  <c r="H31" i="3"/>
  <c r="C1536" i="1"/>
  <c r="H316" i="1"/>
  <c r="G316" i="1"/>
  <c r="E639" i="4"/>
  <c r="D633" i="1" s="1"/>
  <c r="D424" i="1"/>
  <c r="G1074" i="1"/>
  <c r="H1074" i="1"/>
  <c r="G1509" i="1"/>
  <c r="H1509" i="1"/>
  <c r="I31" i="3"/>
  <c r="D1536" i="1"/>
  <c r="E643" i="4"/>
  <c r="E424" i="4"/>
  <c r="D419" i="1" s="1"/>
  <c r="D417" i="1"/>
  <c r="F152" i="4"/>
  <c r="H18" i="3"/>
  <c r="D299" i="4"/>
  <c r="C148" i="1"/>
  <c r="H368" i="1"/>
  <c r="G368" i="1"/>
  <c r="F175" i="5"/>
  <c r="C1179" i="1"/>
  <c r="B342" i="9"/>
  <c r="K1480" i="9"/>
  <c r="G343" i="9"/>
  <c r="E343" i="9" s="1"/>
  <c r="B343" i="9" s="1"/>
  <c r="C1620" i="1"/>
  <c r="I39" i="3"/>
  <c r="E640" i="4"/>
  <c r="D634" i="1" s="1"/>
  <c r="D529" i="1"/>
  <c r="H529" i="1" s="1"/>
  <c r="G1017" i="1"/>
  <c r="H1017" i="1"/>
  <c r="G1093" i="1"/>
  <c r="H1093" i="1"/>
  <c r="D417" i="4"/>
  <c r="F308" i="4"/>
  <c r="C303" i="1"/>
  <c r="D422" i="4"/>
  <c r="H425" i="1"/>
  <c r="G425" i="1"/>
  <c r="H516" i="1"/>
  <c r="G516" i="1"/>
  <c r="G529" i="1"/>
  <c r="D640" i="4"/>
  <c r="D1254" i="1"/>
  <c r="H1254" i="1" s="1"/>
  <c r="I25" i="3"/>
  <c r="H226" i="1"/>
  <c r="G226" i="1"/>
  <c r="H641" i="1"/>
  <c r="G641" i="1"/>
  <c r="G1484" i="1"/>
  <c r="H1484" i="1"/>
  <c r="F360" i="4"/>
  <c r="D418" i="4"/>
  <c r="C355" i="1"/>
  <c r="H1180" i="1"/>
  <c r="G1180" i="1"/>
  <c r="E175" i="5"/>
  <c r="D1179" i="1" s="1"/>
  <c r="H1582" i="1"/>
  <c r="G1582" i="1"/>
  <c r="H11" i="3"/>
  <c r="G299" i="9"/>
  <c r="G347" i="9"/>
  <c r="E347" i="9" s="1"/>
  <c r="B347" i="9" l="1"/>
  <c r="E346" i="9"/>
  <c r="F418" i="4"/>
  <c r="C413" i="1"/>
  <c r="F640" i="4"/>
  <c r="C634" i="1"/>
  <c r="H303" i="1"/>
  <c r="G303" i="1"/>
  <c r="F417" i="4"/>
  <c r="C412" i="1"/>
  <c r="H1620" i="1"/>
  <c r="G1620" i="1"/>
  <c r="G148" i="1"/>
  <c r="H148" i="1"/>
  <c r="E645" i="4"/>
  <c r="D637" i="1"/>
  <c r="G1254" i="1"/>
  <c r="G1012" i="1"/>
  <c r="H1012" i="1"/>
  <c r="H299" i="9"/>
  <c r="E299" i="9" s="1"/>
  <c r="D1011" i="1"/>
  <c r="G306" i="9"/>
  <c r="E306" i="9" s="1"/>
  <c r="B306" i="9" s="1"/>
  <c r="F639" i="4"/>
  <c r="C633" i="1"/>
  <c r="E646" i="4"/>
  <c r="D638" i="1"/>
  <c r="N3" i="9"/>
  <c r="H355" i="1"/>
  <c r="G355" i="1"/>
  <c r="D643" i="4"/>
  <c r="F422" i="4"/>
  <c r="C417" i="1"/>
  <c r="E341" i="9"/>
  <c r="I11" i="3" s="1"/>
  <c r="H1179" i="1"/>
  <c r="G1179" i="1"/>
  <c r="D423" i="4"/>
  <c r="D301" i="4"/>
  <c r="F299" i="4"/>
  <c r="C295" i="1"/>
  <c r="D300" i="4"/>
  <c r="G1536" i="1"/>
  <c r="H1536" i="1"/>
  <c r="H9" i="3"/>
  <c r="H424" i="1"/>
  <c r="G424" i="1"/>
  <c r="B299" i="9" l="1"/>
  <c r="H295" i="1"/>
  <c r="G295" i="1"/>
  <c r="F300" i="4"/>
  <c r="C296" i="1"/>
  <c r="D644" i="4"/>
  <c r="D645" i="4" s="1"/>
  <c r="D425" i="4"/>
  <c r="F423" i="4"/>
  <c r="C418" i="1"/>
  <c r="G20" i="9"/>
  <c r="E20" i="9" s="1"/>
  <c r="B20" i="9" s="1"/>
  <c r="H417" i="1"/>
  <c r="G417" i="1"/>
  <c r="D424" i="4"/>
  <c r="E650" i="4"/>
  <c r="D640" i="1"/>
  <c r="G1011" i="1"/>
  <c r="H8" i="3"/>
  <c r="H1011" i="1"/>
  <c r="E649" i="4"/>
  <c r="D639" i="1"/>
  <c r="H412" i="1"/>
  <c r="G412" i="1"/>
  <c r="H634" i="1"/>
  <c r="G634" i="1"/>
  <c r="H413" i="1"/>
  <c r="G413" i="1"/>
  <c r="K3" i="9"/>
  <c r="I9" i="3"/>
  <c r="F301" i="4"/>
  <c r="C297" i="1"/>
  <c r="F643" i="4"/>
  <c r="C637" i="1"/>
  <c r="H633" i="1"/>
  <c r="G633" i="1"/>
  <c r="F645" i="4" l="1"/>
  <c r="C639" i="1"/>
  <c r="I19" i="3"/>
  <c r="D643" i="1"/>
  <c r="H297" i="1"/>
  <c r="G297" i="1"/>
  <c r="I20" i="3"/>
  <c r="D644" i="1"/>
  <c r="D646" i="4"/>
  <c r="F644" i="4"/>
  <c r="C638" i="1"/>
  <c r="H296" i="1"/>
  <c r="G296" i="1"/>
  <c r="H637" i="1"/>
  <c r="G637" i="1"/>
  <c r="M3" i="9"/>
  <c r="F424" i="4"/>
  <c r="C419" i="1"/>
  <c r="H418" i="1"/>
  <c r="G418" i="1"/>
  <c r="F425" i="4"/>
  <c r="C420" i="1"/>
  <c r="H420" i="1" l="1"/>
  <c r="G420" i="1"/>
  <c r="H419" i="1"/>
  <c r="G419" i="1"/>
  <c r="H638" i="1"/>
  <c r="G638" i="1"/>
  <c r="D650" i="4"/>
  <c r="F646" i="4"/>
  <c r="C640" i="1"/>
  <c r="H333" i="9"/>
  <c r="G333" i="9"/>
  <c r="H639" i="1"/>
  <c r="G639" i="1"/>
  <c r="D649" i="4"/>
  <c r="H19" i="3" l="1"/>
  <c r="F649" i="4"/>
  <c r="C643" i="1"/>
  <c r="G297" i="9"/>
  <c r="E297" i="9" s="1"/>
  <c r="B297" i="9" s="1"/>
  <c r="E333" i="9"/>
  <c r="H640" i="1"/>
  <c r="G640" i="1"/>
  <c r="F650" i="4"/>
  <c r="H20" i="3"/>
  <c r="C644" i="1"/>
  <c r="H644" i="1" l="1"/>
  <c r="G644" i="1"/>
  <c r="H7" i="3"/>
  <c r="B333" i="9"/>
  <c r="E298" i="9"/>
  <c r="I8" i="3" s="1"/>
  <c r="H643" i="1"/>
  <c r="G643" i="1"/>
  <c r="J3" i="9" l="1"/>
  <c r="G295" i="9" l="1"/>
  <c r="H295" i="9"/>
  <c r="H18" i="9"/>
  <c r="H22" i="9"/>
  <c r="H21" i="9"/>
  <c r="G18" i="9"/>
  <c r="I17" i="9"/>
  <c r="G16" i="9"/>
  <c r="M15" i="9"/>
  <c r="L293" i="9"/>
  <c r="F293" i="9" s="1"/>
  <c r="G17" i="9"/>
  <c r="K12" i="9"/>
  <c r="J9" i="9"/>
  <c r="I6" i="9"/>
  <c r="L16" i="9"/>
  <c r="H15" i="9"/>
  <c r="K13" i="9"/>
  <c r="J12" i="9"/>
  <c r="I11" i="9"/>
  <c r="K9" i="9"/>
  <c r="J8" i="9"/>
  <c r="I7" i="9"/>
  <c r="K5" i="9"/>
  <c r="J11" i="9"/>
  <c r="I8" i="9"/>
  <c r="K6" i="9"/>
  <c r="K8" i="9"/>
  <c r="J13" i="9"/>
  <c r="G15" i="9"/>
  <c r="H16" i="9"/>
  <c r="H17" i="9"/>
  <c r="J17" i="9"/>
  <c r="I13" i="9"/>
  <c r="K11" i="9"/>
  <c r="J10" i="9"/>
  <c r="I9" i="9"/>
  <c r="K7" i="9"/>
  <c r="J6" i="9"/>
  <c r="I5" i="9"/>
  <c r="I12" i="9"/>
  <c r="E12" i="9" s="1"/>
  <c r="B12" i="9" s="1"/>
  <c r="K10" i="9"/>
  <c r="J7" i="9"/>
  <c r="J5" i="9"/>
  <c r="G22" i="9"/>
  <c r="E22" i="9" s="1"/>
  <c r="B22" i="9" s="1"/>
  <c r="L15" i="9"/>
  <c r="F15" i="9" s="1"/>
  <c r="M16" i="9"/>
  <c r="G21" i="9"/>
  <c r="E21" i="9" s="1"/>
  <c r="B21" i="9" s="1"/>
  <c r="E9" i="9" l="1"/>
  <c r="B9" i="9" s="1"/>
  <c r="E18" i="9"/>
  <c r="B18" i="9" s="1"/>
  <c r="E13" i="9"/>
  <c r="B13" i="9" s="1"/>
  <c r="E15" i="9"/>
  <c r="B15" i="9" s="1"/>
  <c r="E295" i="9"/>
  <c r="E23" i="9" s="1"/>
  <c r="I7" i="3" s="1"/>
  <c r="E7" i="9"/>
  <c r="B7" i="9" s="1"/>
  <c r="E6" i="9"/>
  <c r="B6" i="9" s="1"/>
  <c r="B293" i="9"/>
  <c r="F23" i="9"/>
  <c r="E16" i="9"/>
  <c r="E5" i="9"/>
  <c r="E10" i="9"/>
  <c r="B10" i="9" s="1"/>
  <c r="E8" i="9"/>
  <c r="B8" i="9" s="1"/>
  <c r="E11" i="9"/>
  <c r="B11" i="9" s="1"/>
  <c r="F16" i="9"/>
  <c r="F14" i="9" s="1"/>
  <c r="E17" i="9"/>
  <c r="B17" i="9" s="1"/>
  <c r="B295" i="9" l="1"/>
  <c r="F3" i="9"/>
  <c r="E14" i="9"/>
  <c r="I13" i="3" s="1"/>
  <c r="B5" i="9"/>
  <c r="E4" i="9"/>
  <c r="E3" i="9" s="1"/>
  <c r="B16" i="9"/>
</calcChain>
</file>

<file path=xl/sharedStrings.xml><?xml version="1.0" encoding="utf-8"?>
<sst xmlns="http://schemas.openxmlformats.org/spreadsheetml/2006/main" count="4724" uniqueCount="3656">
  <si>
    <t>Obveznik:</t>
  </si>
  <si>
    <t>12420 - O.Š. OBROVAC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</si>
  <si>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</si>
  <si>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</si>
  <si>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</si>
  <si>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</si>
  <si>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</si>
  <si>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</si>
  <si>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</si>
  <si>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</si>
  <si>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</si>
  <si>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</si>
  <si>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</si>
  <si>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</si>
  <si>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</si>
  <si>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</si>
  <si>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</si>
  <si>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</si>
  <si>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</si>
  <si>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</si>
  <si>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</si>
  <si>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</si>
  <si>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</si>
  <si>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</si>
  <si>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</si>
  <si>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</si>
  <si>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</si>
  <si>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</si>
  <si>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</si>
  <si>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</si>
  <si>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</si>
  <si>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</si>
  <si>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</si>
  <si>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</si>
  <si>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</si>
  <si>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</si>
  <si>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</si>
  <si>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</si>
  <si>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</si>
  <si>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</si>
  <si>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</si>
  <si>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</si>
  <si>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</si>
  <si>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</si>
  <si>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</si>
  <si>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</si>
  <si>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</si>
  <si>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</si>
  <si>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</si>
  <si>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</si>
  <si>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</si>
  <si>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</si>
  <si>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</si>
  <si>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</si>
  <si>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</si>
  <si>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</si>
  <si>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</si>
  <si>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</si>
  <si>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</si>
  <si>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</si>
  <si>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</si>
  <si>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</si>
  <si>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</si>
  <si>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</si>
  <si>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</si>
  <si>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</si>
  <si>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</si>
  <si>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</si>
  <si>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</si>
  <si>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</si>
  <si>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</si>
  <si>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</si>
  <si>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</si>
  <si>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</si>
  <si>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</si>
  <si>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</si>
  <si>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</si>
  <si>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</si>
  <si>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</si>
  <si>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</si>
  <si>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</si>
  <si>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</si>
  <si>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</si>
  <si>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</si>
  <si>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</si>
  <si>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</si>
  <si>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</si>
  <si>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</si>
  <si>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</si>
  <si>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</si>
  <si>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</si>
  <si>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</si>
  <si>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</si>
  <si>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</si>
  <si>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</si>
  <si>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</si>
  <si>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</si>
  <si>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</si>
  <si>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</si>
  <si>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</si>
  <si>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</si>
  <si>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</si>
  <si>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</si>
  <si>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</si>
  <si>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</si>
  <si>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</si>
  <si>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</si>
  <si>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</si>
  <si>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</si>
  <si>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</si>
  <si>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</si>
  <si>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</si>
  <si>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</si>
  <si>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</si>
  <si>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</si>
  <si>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</si>
  <si>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</si>
  <si>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</si>
  <si>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</si>
  <si>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</si>
  <si>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</si>
  <si>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</si>
  <si>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</si>
  <si>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</si>
  <si>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</si>
  <si>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</si>
  <si>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</si>
  <si>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</si>
  <si>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</si>
  <si>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</si>
  <si>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</si>
  <si>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</si>
  <si>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</si>
  <si>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</si>
  <si>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</si>
  <si>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</si>
  <si>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</si>
  <si>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</si>
  <si>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</si>
  <si>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</si>
  <si>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</si>
  <si>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</si>
  <si>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</si>
  <si>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</si>
  <si>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</si>
  <si>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</si>
  <si>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</si>
  <si>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</si>
  <si>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</si>
  <si>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</si>
  <si>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</si>
  <si>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</si>
  <si>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</si>
  <si>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</si>
  <si>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</si>
  <si>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</si>
  <si>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</si>
  <si>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</si>
  <si>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</si>
  <si>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</si>
  <si>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</si>
  <si>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</si>
  <si>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</si>
  <si>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</si>
  <si>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</si>
  <si>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</si>
  <si>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</si>
  <si>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</si>
  <si>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</si>
  <si>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</si>
  <si>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</si>
  <si>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</si>
  <si>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</si>
  <si>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</si>
  <si>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</si>
  <si>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</si>
  <si>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</si>
  <si>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</si>
  <si>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</si>
  <si>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</si>
  <si>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</si>
  <si>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</si>
  <si>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</si>
  <si>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</si>
  <si>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</si>
  <si>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</si>
  <si>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</si>
  <si>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</si>
  <si>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</si>
  <si>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</si>
  <si>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</si>
  <si>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</si>
  <si>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</si>
  <si>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</si>
  <si>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</si>
  <si>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</si>
  <si>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</si>
  <si>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</si>
  <si>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</si>
  <si>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</si>
  <si>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</si>
  <si>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</si>
  <si>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</si>
  <si>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</si>
  <si>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</si>
  <si>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</si>
  <si>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</si>
  <si>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</si>
  <si>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</si>
  <si>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</si>
  <si>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</si>
  <si>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</si>
  <si>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</si>
  <si>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</si>
  <si>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</si>
  <si>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</si>
  <si>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</si>
  <si>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</si>
  <si>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</si>
  <si>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</si>
  <si>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</si>
  <si>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</si>
  <si>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</si>
  <si>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</si>
  <si>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</si>
  <si>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</si>
  <si>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</si>
  <si>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</si>
  <si>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</si>
  <si>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</si>
  <si>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</si>
  <si>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</si>
  <si>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</si>
  <si>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</si>
  <si>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</si>
  <si>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</si>
  <si>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</si>
  <si>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</si>
  <si>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</si>
  <si>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</si>
  <si>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</si>
  <si>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</si>
  <si>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</si>
  <si>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</si>
  <si>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</si>
  <si>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</si>
  <si>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</si>
  <si>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</si>
  <si>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</si>
  <si>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</si>
  <si>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</si>
  <si>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</si>
  <si>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</si>
  <si>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</si>
  <si>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</si>
  <si>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</si>
  <si>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</si>
  <si>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</si>
  <si>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</si>
  <si>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</si>
  <si>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</si>
  <si>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</si>
  <si>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</si>
  <si>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</si>
  <si>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</si>
  <si>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</si>
  <si>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</si>
  <si>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</si>
  <si>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</si>
  <si>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</si>
  <si>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</si>
  <si>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</si>
  <si>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</si>
  <si>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</si>
  <si>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</si>
  <si>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</si>
  <si>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</si>
  <si>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</si>
  <si>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</si>
  <si>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</si>
  <si>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</si>
  <si>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</si>
  <si>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</si>
  <si>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</si>
  <si>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</si>
  <si>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</si>
  <si>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</si>
  <si>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</si>
  <si>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</si>
  <si>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</si>
  <si>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</si>
  <si>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</si>
  <si>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</si>
  <si>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</si>
  <si>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</si>
  <si>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</si>
  <si>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</si>
  <si>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</si>
  <si>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</si>
  <si>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</si>
  <si>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</si>
  <si>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</si>
  <si>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</si>
  <si>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</si>
  <si>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</si>
  <si>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</si>
  <si>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</si>
  <si>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</si>
  <si>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</si>
  <si>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</si>
  <si>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</si>
  <si>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</si>
  <si>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</si>
  <si>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</si>
  <si>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</si>
  <si>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</si>
  <si>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</si>
  <si>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</si>
  <si>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</si>
  <si>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</si>
  <si>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</si>
  <si>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</si>
  <si>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</si>
  <si>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</si>
  <si>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</si>
  <si>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</si>
  <si>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</si>
  <si>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</si>
  <si>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</si>
  <si>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</si>
  <si>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</si>
  <si>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</si>
  <si>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</si>
  <si>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</si>
  <si>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</si>
  <si>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</si>
  <si>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</si>
  <si>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</si>
  <si>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</si>
  <si>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</si>
  <si>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</si>
  <si>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</si>
  <si>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</si>
  <si>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</si>
  <si>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</si>
  <si>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</si>
  <si>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</si>
  <si>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</si>
  <si>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</si>
  <si>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</si>
  <si>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</si>
  <si>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</si>
  <si>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</si>
  <si>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</si>
  <si>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</si>
  <si>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</si>
  <si>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</si>
  <si>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</si>
  <si>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</si>
  <si>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</si>
  <si>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</si>
  <si>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</si>
  <si>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</si>
  <si>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</si>
  <si>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</si>
  <si>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</si>
  <si>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</si>
  <si>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</si>
  <si>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</si>
  <si>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</si>
  <si>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</si>
  <si>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</si>
  <si>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</si>
  <si>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</si>
  <si>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</si>
  <si>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</si>
  <si>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</si>
  <si>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</si>
  <si>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</si>
  <si>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</si>
  <si>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</si>
  <si>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</si>
  <si>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</si>
  <si>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</si>
  <si>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</si>
  <si>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</si>
  <si>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</si>
  <si>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</si>
  <si>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</si>
  <si>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</si>
  <si>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</si>
  <si>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</si>
  <si>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</si>
  <si>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</si>
  <si>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</si>
  <si>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</si>
  <si>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</si>
  <si>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</si>
  <si>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</si>
  <si>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</si>
  <si>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</si>
  <si>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</si>
  <si>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</si>
  <si>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</si>
  <si>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</si>
  <si>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</si>
  <si>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</si>
  <si>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</si>
  <si>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</si>
  <si>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</si>
  <si>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</si>
  <si>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</si>
  <si>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</si>
  <si>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</si>
  <si>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</si>
  <si>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</si>
  <si>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</si>
  <si>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</si>
  <si>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</si>
  <si>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</si>
  <si>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</si>
  <si>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</si>
  <si>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</si>
  <si>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</si>
  <si>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</si>
  <si>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</si>
  <si>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</si>
  <si>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</si>
  <si>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</si>
  <si>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</si>
  <si>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</si>
  <si>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</si>
  <si>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</si>
  <si>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</si>
  <si>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</si>
  <si>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</si>
  <si>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</si>
  <si>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</si>
  <si>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</si>
  <si>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</si>
  <si>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</si>
  <si>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</si>
  <si>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</si>
  <si>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</si>
  <si>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</si>
  <si>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</si>
  <si>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</si>
  <si>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</si>
  <si>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</si>
  <si>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</si>
  <si>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</si>
  <si>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</si>
  <si>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</si>
  <si>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</si>
  <si>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</si>
  <si>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</si>
  <si>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</si>
  <si>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</si>
  <si>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</si>
  <si>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</si>
  <si>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</si>
  <si>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</si>
  <si>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</si>
  <si>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</si>
  <si>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</si>
  <si>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</si>
  <si>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</si>
  <si>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</si>
  <si>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</si>
  <si>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</si>
  <si>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</si>
  <si>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</si>
  <si>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</si>
  <si>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</si>
  <si>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</si>
  <si>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</si>
  <si>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</si>
  <si>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</si>
  <si>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</si>
  <si>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</si>
  <si>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</si>
  <si>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</si>
  <si>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</si>
  <si>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</si>
  <si>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</si>
  <si>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</si>
  <si>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</si>
  <si>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</si>
  <si>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</si>
  <si>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</si>
  <si>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</si>
  <si>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</si>
  <si>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</si>
  <si>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</si>
  <si>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</si>
  <si>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</si>
  <si>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</si>
  <si>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</si>
  <si>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</si>
  <si>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</si>
  <si>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</si>
  <si>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</si>
  <si>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</si>
  <si>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</si>
  <si>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</si>
  <si>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</si>
  <si>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</si>
  <si>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</si>
  <si>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</si>
  <si>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</si>
  <si>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</si>
  <si>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</si>
  <si>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</si>
  <si>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</si>
  <si>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</si>
  <si>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</si>
  <si>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</si>
  <si>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</si>
  <si>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</si>
  <si>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</si>
  <si>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</si>
  <si>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</si>
  <si>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</si>
  <si>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</si>
  <si>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</si>
  <si>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</si>
  <si>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</si>
  <si>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</si>
  <si>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</si>
  <si>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</si>
  <si>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</si>
  <si>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</si>
  <si>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</si>
  <si>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</si>
  <si>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</si>
  <si>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</si>
  <si>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</si>
  <si>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</si>
  <si>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</si>
  <si>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</si>
  <si>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</si>
  <si>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</si>
  <si>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</si>
  <si>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</si>
  <si>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</si>
  <si>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</si>
  <si>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</si>
  <si>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</si>
  <si>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</si>
  <si>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</si>
  <si>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</si>
  <si>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</si>
  <si>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</si>
  <si>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</si>
  <si>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</si>
  <si>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</si>
  <si>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</si>
  <si>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</si>
  <si>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</si>
  <si>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</si>
  <si>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</si>
  <si>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</si>
  <si>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</si>
  <si>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</si>
  <si>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</si>
  <si>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</si>
  <si>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</si>
  <si>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</si>
  <si>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</si>
  <si>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</si>
  <si>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</si>
  <si>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</si>
  <si>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</si>
  <si>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</si>
  <si>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</si>
  <si>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</si>
  <si>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</si>
  <si>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</si>
  <si>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</si>
  <si>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</si>
  <si>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</si>
  <si>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</si>
  <si>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</si>
  <si>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</si>
  <si>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</si>
  <si>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</si>
  <si>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</si>
  <si>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</si>
  <si>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</si>
  <si>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</si>
  <si>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</si>
  <si>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</si>
  <si>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</si>
  <si>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</si>
  <si>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</si>
  <si>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</si>
  <si>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</si>
  <si>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</si>
  <si>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</si>
  <si>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</si>
  <si>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</si>
  <si>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</si>
  <si>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</si>
  <si>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</si>
  <si>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</si>
  <si>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</si>
  <si>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</si>
  <si>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</si>
  <si>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</si>
  <si>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</si>
  <si>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</si>
  <si>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</si>
  <si>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</si>
  <si>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</si>
  <si>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</si>
  <si>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</si>
  <si>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</si>
  <si>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</si>
  <si>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</si>
  <si>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</si>
  <si>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</si>
  <si>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</si>
  <si>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</si>
  <si>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</si>
  <si>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</si>
  <si>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</si>
  <si>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</si>
  <si>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</si>
  <si>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</si>
  <si>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</si>
  <si>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</si>
  <si>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</si>
  <si>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</si>
  <si>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</si>
  <si>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</si>
  <si>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</si>
  <si>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</si>
  <si>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</si>
  <si>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</si>
  <si>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</si>
  <si>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</si>
  <si>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</si>
  <si>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</si>
  <si>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</si>
  <si>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</si>
  <si>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</si>
  <si>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</si>
  <si>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</si>
  <si>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</si>
  <si>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</si>
  <si>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</si>
  <si>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</si>
  <si>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</si>
  <si>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</si>
  <si>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</si>
  <si>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</si>
  <si>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</si>
  <si>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</si>
  <si>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</si>
  <si>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</si>
  <si>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</si>
  <si>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</si>
  <si>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</si>
  <si>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</si>
  <si>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</si>
  <si>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</si>
  <si>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</si>
  <si>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</si>
  <si>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</si>
  <si>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</si>
  <si>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</si>
  <si>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</si>
  <si>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</si>
  <si>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</si>
  <si>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</si>
  <si>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</si>
  <si>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</si>
  <si>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</si>
  <si>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</si>
  <si>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</si>
  <si>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</si>
  <si>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</si>
  <si>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</si>
  <si>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</si>
  <si>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</si>
  <si>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</si>
  <si>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</si>
  <si>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</si>
  <si>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</si>
  <si>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</si>
  <si>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</si>
  <si>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</si>
  <si>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</si>
  <si>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</si>
  <si>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</si>
  <si>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</si>
  <si>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</si>
  <si>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</si>
  <si>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</si>
  <si>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</si>
  <si>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</si>
  <si>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</si>
  <si>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</si>
  <si>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</si>
  <si>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</si>
  <si>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</si>
  <si>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</si>
  <si>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</si>
  <si>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</si>
  <si>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</si>
  <si>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</si>
  <si>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</si>
  <si>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</si>
  <si>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</si>
  <si>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</si>
  <si>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</si>
  <si>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</si>
  <si>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</si>
  <si>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</si>
  <si>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</si>
  <si>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</si>
  <si>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</si>
  <si>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</si>
  <si>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</si>
  <si>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</si>
  <si>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</si>
  <si>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</si>
  <si>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</si>
  <si>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</si>
  <si>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</si>
  <si>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</si>
  <si>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</si>
  <si>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</si>
  <si>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</si>
  <si>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</si>
  <si>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</si>
  <si>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</si>
  <si>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</si>
  <si>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</si>
  <si>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</si>
  <si>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</si>
  <si>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</si>
  <si>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</si>
  <si>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</si>
  <si>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</si>
  <si>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</si>
  <si>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</si>
  <si>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</si>
  <si>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</si>
  <si>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</si>
  <si>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</si>
  <si>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</si>
  <si>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</si>
  <si>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</si>
  <si>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</si>
  <si>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</si>
  <si>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</si>
  <si>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</si>
  <si>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</si>
  <si>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</si>
  <si>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</si>
  <si>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</si>
  <si>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</si>
  <si>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</si>
  <si>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</si>
  <si>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</si>
  <si>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</si>
  <si>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</si>
  <si>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</si>
  <si>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</si>
  <si>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</si>
  <si>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</si>
  <si>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</si>
  <si>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</si>
  <si>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</si>
  <si>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</si>
  <si>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</si>
  <si>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</si>
  <si>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</si>
  <si>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</si>
  <si>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</si>
  <si>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</si>
  <si>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</si>
  <si>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</si>
  <si>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</si>
  <si>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</si>
  <si>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</si>
  <si>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</si>
  <si>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</si>
  <si>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</si>
  <si>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</si>
  <si>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</si>
  <si>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</si>
  <si>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</si>
  <si>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</si>
  <si>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</si>
  <si>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</si>
  <si>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</si>
  <si>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</si>
  <si>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</si>
  <si>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</si>
  <si>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</si>
  <si>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</si>
  <si>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</si>
  <si>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</si>
  <si>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</si>
  <si>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</si>
  <si>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</si>
  <si>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</si>
  <si>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</si>
  <si>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</si>
  <si>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</si>
  <si>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</si>
  <si>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</si>
  <si>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</si>
  <si>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</si>
  <si>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</si>
  <si>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</si>
  <si>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</si>
  <si>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</si>
  <si>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</si>
  <si>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</si>
  <si>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</si>
  <si>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</si>
  <si>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</si>
  <si>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</si>
  <si>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</si>
  <si>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</si>
  <si>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</si>
  <si>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</si>
  <si>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</si>
  <si>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</si>
  <si>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</si>
  <si>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</si>
  <si>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</si>
  <si>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</si>
  <si>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</si>
  <si>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</si>
  <si>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</si>
  <si>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</si>
  <si>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</si>
  <si>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</si>
  <si>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</si>
  <si>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</si>
  <si>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</si>
  <si>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</si>
  <si>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</si>
  <si>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</si>
  <si>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</si>
  <si>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</si>
  <si>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</si>
  <si>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</si>
  <si>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</si>
  <si>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</si>
  <si>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</si>
  <si>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</si>
  <si>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</si>
  <si>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</si>
  <si>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</si>
  <si>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</si>
  <si>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</si>
  <si>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</si>
  <si>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</si>
  <si>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</si>
  <si>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</si>
  <si>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</si>
  <si>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</si>
  <si>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</si>
  <si>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</si>
  <si>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</si>
  <si>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</si>
  <si>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</si>
  <si>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</si>
  <si>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</si>
  <si>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</si>
  <si>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</si>
  <si>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</si>
  <si>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</si>
  <si>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</si>
  <si>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</si>
  <si>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</si>
  <si>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</si>
  <si>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</si>
  <si>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</si>
  <si>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</si>
  <si>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</si>
  <si>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</si>
  <si>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</si>
  <si>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</si>
  <si>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</si>
  <si>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</si>
  <si>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</si>
  <si>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</si>
  <si>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</si>
  <si>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</si>
  <si>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</si>
  <si>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</si>
  <si>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</si>
  <si>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</si>
  <si>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</si>
  <si>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</si>
  <si>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</si>
  <si>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</si>
  <si>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</si>
  <si>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</si>
  <si>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</si>
  <si>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</si>
  <si>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</si>
  <si>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</si>
  <si>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</si>
  <si>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</si>
  <si>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</si>
  <si>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</si>
  <si>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</si>
  <si>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</si>
  <si>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</si>
  <si>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</si>
  <si>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</si>
  <si>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</si>
  <si>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</si>
  <si>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</si>
  <si>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</si>
  <si>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</si>
  <si>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</si>
  <si>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</si>
  <si>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</si>
  <si>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</si>
  <si>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</si>
  <si>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</si>
  <si>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</si>
  <si>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</si>
  <si>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</si>
  <si>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</si>
  <si>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</si>
  <si>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</si>
  <si>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</si>
  <si>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</si>
  <si>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</si>
  <si>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</si>
  <si>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</si>
  <si>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</si>
  <si>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</si>
  <si>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</si>
  <si>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</si>
  <si>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</si>
  <si>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</si>
  <si>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</si>
  <si>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</si>
  <si>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</si>
  <si>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</si>
  <si>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</si>
  <si>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</si>
  <si>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</si>
  <si>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</si>
  <si>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</si>
  <si>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</si>
  <si>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</si>
  <si>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</si>
  <si>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</si>
  <si>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</si>
  <si>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</si>
  <si>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</si>
  <si>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</si>
  <si>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</si>
  <si>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</si>
  <si>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</si>
  <si>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</si>
  <si>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</si>
  <si>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</si>
  <si>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</si>
  <si>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</si>
  <si>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</si>
  <si>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</si>
  <si>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</si>
  <si>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</si>
  <si>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</si>
  <si>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</si>
  <si>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</si>
  <si>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</si>
  <si>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</si>
  <si>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</si>
  <si>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</si>
  <si>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</si>
  <si>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</si>
  <si>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</si>
  <si>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</si>
  <si>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</si>
  <si>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</si>
  <si>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</si>
  <si>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</si>
  <si>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</si>
  <si>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</si>
  <si>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</si>
  <si>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</si>
  <si>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</si>
  <si>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</si>
  <si>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</si>
  <si>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</si>
  <si>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</si>
  <si>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</si>
  <si>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</si>
  <si>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</si>
  <si>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</si>
  <si>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</si>
  <si>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</si>
  <si>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</si>
  <si>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</si>
  <si>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</si>
  <si>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</si>
  <si>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</si>
  <si>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</si>
  <si>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</si>
  <si>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</si>
  <si>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</si>
  <si>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</si>
  <si>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</si>
  <si>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</si>
  <si>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</si>
  <si>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</si>
  <si>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</si>
  <si>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</si>
  <si>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</si>
  <si>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</si>
  <si>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</si>
  <si>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</si>
  <si>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</si>
  <si>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</si>
  <si>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</si>
  <si>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</si>
  <si>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</si>
  <si>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</si>
  <si>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</si>
  <si>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</si>
  <si>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</si>
  <si>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</si>
  <si>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</si>
  <si>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</si>
  <si>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</si>
  <si>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</si>
  <si>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</si>
  <si>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</si>
  <si>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</si>
  <si>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</si>
  <si>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</si>
  <si>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</si>
  <si>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</si>
  <si>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</si>
  <si>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</si>
  <si>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</si>
  <si>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</si>
  <si>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</si>
  <si>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</si>
  <si>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</si>
  <si>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</si>
  <si>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</si>
  <si>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</si>
  <si>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</si>
  <si>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</si>
  <si>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</si>
  <si>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</si>
  <si>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</si>
  <si>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</si>
  <si>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</si>
  <si>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</si>
  <si>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</si>
  <si>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</si>
  <si>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</si>
  <si>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</si>
  <si>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</si>
  <si>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</si>
  <si>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</si>
  <si>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</si>
  <si>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</si>
  <si>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</si>
  <si>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</si>
  <si>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</si>
  <si>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</si>
  <si>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</si>
  <si>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</si>
  <si>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</si>
  <si>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</si>
  <si>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</si>
  <si>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</si>
  <si>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</si>
  <si>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</si>
  <si>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</si>
  <si>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</si>
  <si>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</si>
  <si>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</si>
  <si>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</si>
  <si>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</si>
  <si>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</si>
  <si>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</si>
  <si>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</si>
  <si>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</si>
  <si>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</si>
  <si>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</si>
  <si>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</si>
  <si>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</si>
  <si>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</si>
  <si>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</si>
  <si>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</si>
  <si>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</si>
  <si>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</si>
  <si>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</si>
  <si>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</si>
  <si>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</si>
  <si>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</si>
  <si>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</si>
  <si>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</si>
  <si>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</si>
  <si>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</si>
  <si>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</si>
  <si>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</si>
  <si>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</si>
  <si>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</si>
  <si>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</si>
  <si>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</si>
  <si>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</si>
  <si>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</si>
  <si>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</si>
  <si>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</si>
  <si>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</si>
  <si>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</si>
  <si>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</si>
  <si>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</si>
  <si>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</si>
  <si>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</si>
  <si>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</si>
  <si>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</si>
  <si>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</si>
  <si>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</si>
  <si>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</si>
  <si>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</si>
  <si>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</si>
  <si>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</si>
  <si>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</si>
  <si>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</si>
  <si>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</si>
  <si>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</si>
  <si>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</si>
  <si>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</si>
  <si>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</si>
  <si>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</si>
  <si>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</si>
  <si>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</si>
  <si>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</si>
  <si>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</si>
  <si>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</si>
  <si>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</si>
  <si>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</si>
  <si>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</si>
  <si>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</si>
  <si>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</si>
  <si>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</si>
  <si>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</si>
  <si>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</si>
  <si>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</si>
  <si>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</si>
  <si>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</si>
  <si>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</si>
  <si>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</si>
  <si>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</si>
  <si>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</si>
  <si>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</si>
  <si>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</si>
  <si>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</si>
  <si>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</si>
  <si>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</si>
  <si>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</si>
  <si>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</si>
  <si>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</si>
  <si>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</si>
  <si>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</si>
  <si>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</si>
  <si>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</si>
  <si>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</si>
  <si>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</si>
  <si>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</si>
  <si>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</si>
  <si>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</si>
  <si>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</si>
  <si>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</si>
  <si>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</si>
  <si>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</si>
  <si>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</si>
  <si>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</si>
  <si>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</si>
  <si>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</si>
  <si>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</si>
  <si>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</si>
  <si>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</si>
  <si>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</si>
  <si>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</si>
  <si>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</si>
  <si>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</si>
  <si>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</si>
  <si>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</si>
  <si>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</si>
  <si>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</si>
  <si>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</si>
  <si>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</si>
  <si>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</si>
  <si>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</si>
  <si>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</si>
  <si>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</si>
  <si>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</si>
  <si>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</si>
  <si>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</si>
  <si>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</si>
  <si>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</si>
  <si>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</si>
  <si>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</si>
  <si>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</si>
  <si>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</si>
  <si>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</si>
  <si>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</si>
  <si>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</si>
  <si>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</si>
  <si>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</si>
  <si>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</si>
  <si>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</si>
  <si>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</si>
  <si>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</si>
  <si>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</si>
  <si>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</si>
  <si>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</si>
  <si>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</si>
  <si>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</si>
  <si>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</si>
  <si>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</si>
  <si>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</si>
  <si>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</si>
  <si>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</si>
  <si>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</si>
  <si>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</si>
  <si>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</si>
  <si>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</si>
  <si>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</si>
  <si>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</si>
  <si>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</si>
  <si>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</si>
  <si>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</si>
  <si>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</si>
  <si>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</si>
  <si>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</si>
  <si>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</si>
  <si>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</si>
  <si>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</si>
  <si>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</si>
  <si>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</si>
  <si>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</si>
  <si>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</si>
  <si>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</si>
  <si>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</si>
  <si>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</si>
  <si>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</si>
  <si>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</si>
  <si>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</si>
  <si>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</si>
  <si>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</si>
  <si>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</si>
  <si>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</si>
  <si>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</si>
  <si>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</si>
  <si>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</si>
  <si>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</si>
  <si>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</si>
  <si>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</si>
  <si>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</si>
  <si>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</si>
  <si>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</si>
  <si>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</si>
  <si>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</si>
  <si>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</si>
  <si>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</si>
  <si>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</si>
  <si>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</si>
  <si>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</si>
  <si>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</si>
  <si>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</si>
  <si>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</si>
  <si>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</si>
  <si>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</si>
  <si>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</si>
  <si>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</si>
  <si>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</si>
  <si>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</si>
  <si>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</si>
  <si>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</si>
  <si>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</si>
  <si>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</si>
  <si>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</si>
  <si>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</si>
  <si>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</si>
  <si>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</si>
  <si>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</si>
  <si>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</si>
  <si>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</si>
  <si>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</si>
  <si>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</si>
  <si>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</si>
  <si>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</si>
  <si>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</si>
  <si>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</si>
  <si>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</si>
  <si>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</si>
  <si>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</si>
  <si>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</si>
  <si>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</si>
  <si>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</si>
  <si>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</si>
  <si>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</si>
  <si>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</si>
  <si>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</si>
  <si>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</si>
  <si>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</si>
  <si>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</si>
  <si>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</si>
  <si>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</si>
  <si>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</si>
  <si>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</si>
  <si>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</si>
  <si>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</si>
  <si>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</si>
  <si>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</si>
  <si>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</si>
  <si>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</si>
  <si>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</si>
  <si>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</si>
  <si>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</si>
  <si>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</si>
  <si>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</si>
  <si>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</si>
  <si>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</si>
  <si>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</si>
  <si>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</si>
  <si>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</si>
  <si>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</si>
  <si>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</si>
  <si>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</si>
  <si>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</si>
  <si>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</si>
  <si>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</si>
  <si>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</si>
  <si>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</si>
  <si>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</si>
  <si>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</si>
  <si>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</si>
  <si>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</si>
  <si>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</si>
  <si>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</si>
  <si>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</si>
  <si>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</si>
  <si>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</si>
  <si>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</si>
  <si>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</si>
  <si>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</si>
  <si>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</si>
  <si>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</si>
  <si>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</si>
  <si>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</si>
  <si>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</si>
  <si>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</si>
  <si>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</si>
  <si>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</si>
  <si>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</si>
  <si>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</si>
  <si>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</si>
  <si>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</si>
  <si>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</si>
  <si>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</si>
  <si>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</si>
  <si>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</si>
  <si>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</si>
  <si>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</si>
  <si>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</si>
  <si>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</si>
  <si>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</si>
  <si>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</si>
  <si>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</si>
  <si>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</si>
  <si>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</si>
  <si>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</si>
  <si>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</si>
  <si>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</si>
  <si>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</si>
  <si>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</si>
  <si>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</si>
  <si>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</si>
  <si>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</si>
  <si>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</si>
  <si>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</si>
  <si>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</si>
  <si>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</si>
  <si>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</si>
  <si>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</si>
  <si>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</si>
  <si>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</si>
  <si>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</si>
  <si>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</si>
  <si>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</si>
  <si>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</si>
  <si>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</si>
  <si>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</si>
  <si>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</si>
  <si>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</si>
  <si>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</si>
  <si>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</si>
  <si>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</si>
  <si>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</si>
  <si>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</si>
  <si>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</si>
  <si>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</si>
  <si>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</si>
  <si>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</si>
  <si>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</si>
  <si>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</si>
  <si>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</si>
  <si>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</si>
  <si>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</si>
  <si>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</si>
  <si>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</si>
  <si>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</si>
  <si>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</si>
  <si>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</si>
  <si>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</si>
  <si>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</si>
  <si>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</si>
  <si>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</si>
  <si>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</si>
  <si>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</si>
  <si>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</si>
  <si>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</si>
  <si>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</si>
  <si>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</si>
  <si>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</si>
  <si>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</si>
  <si>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</si>
  <si>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</si>
  <si>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</si>
  <si>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</si>
  <si>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</si>
  <si>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</si>
  <si>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</si>
  <si>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</si>
  <si>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</si>
  <si>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</si>
  <si>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</si>
  <si>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</si>
  <si>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</si>
  <si>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</si>
  <si>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</si>
  <si>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</si>
  <si>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</si>
  <si>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</si>
  <si>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</si>
  <si>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</si>
  <si>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</si>
  <si>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</si>
  <si>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</si>
  <si>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</si>
  <si>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</si>
  <si>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</si>
  <si>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</si>
  <si>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</si>
  <si>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</si>
  <si>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</si>
  <si>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</si>
  <si>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</si>
  <si>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</si>
  <si>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</si>
  <si>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</si>
  <si>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</si>
  <si>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</si>
  <si>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</si>
  <si>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</si>
  <si>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</si>
  <si>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</si>
  <si>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</si>
  <si>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</si>
  <si>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</si>
  <si>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</si>
  <si>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</si>
  <si>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</si>
  <si>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</si>
  <si>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</si>
  <si>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</si>
  <si>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</si>
  <si>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</si>
  <si>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</si>
  <si>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</si>
  <si>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</si>
  <si>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</si>
  <si>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</si>
  <si>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</si>
  <si>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</si>
  <si>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</si>
  <si>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</si>
  <si>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</si>
  <si>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</si>
  <si>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</si>
  <si>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</si>
  <si>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</si>
  <si>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</si>
  <si>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</si>
  <si>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</si>
  <si>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</si>
  <si>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</si>
  <si>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</si>
  <si>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</si>
  <si>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</si>
  <si>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</si>
  <si>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</si>
  <si>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</si>
  <si>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</si>
  <si>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</si>
  <si>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</si>
  <si>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</si>
  <si>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</si>
  <si>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</si>
  <si>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</si>
  <si>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</si>
  <si>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</si>
  <si>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</si>
  <si>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</si>
  <si>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</si>
  <si>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</si>
  <si>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</si>
  <si>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</si>
  <si>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</si>
  <si>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</si>
  <si>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</si>
  <si>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</si>
  <si>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</si>
  <si>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</si>
  <si>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</si>
  <si>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</si>
  <si>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</si>
  <si>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</si>
  <si>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</si>
  <si>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</si>
  <si>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</si>
  <si>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</si>
  <si>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</si>
  <si>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</si>
  <si>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</si>
  <si>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</si>
  <si>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</si>
  <si>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</si>
  <si>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</si>
  <si>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</si>
  <si>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</si>
  <si>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</si>
  <si>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</si>
  <si>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</si>
  <si>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</si>
  <si>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</si>
  <si>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</si>
  <si>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</si>
  <si>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</si>
  <si>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</si>
  <si>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</si>
  <si>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</si>
  <si>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</si>
  <si>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</si>
  <si>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</si>
  <si>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</si>
  <si>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</si>
  <si>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</si>
  <si>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</si>
  <si>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</si>
  <si>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</si>
  <si>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</si>
  <si>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</si>
  <si>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</si>
  <si>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</si>
  <si>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</si>
  <si>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</si>
  <si>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</si>
  <si>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</si>
  <si>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</si>
  <si>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</si>
  <si>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</si>
  <si>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</si>
  <si>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</si>
  <si>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</si>
  <si>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</si>
  <si>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</si>
  <si>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</si>
  <si>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</si>
  <si>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</si>
  <si>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</si>
  <si>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</si>
  <si>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</si>
  <si>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</si>
  <si>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</si>
  <si>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</si>
  <si>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</si>
  <si>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</si>
  <si>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</si>
  <si>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</si>
  <si>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</si>
  <si>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</si>
  <si>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</si>
  <si>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</si>
  <si>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</si>
  <si>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</si>
  <si>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</si>
  <si>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</si>
  <si>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</si>
  <si>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</si>
  <si>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</si>
  <si>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</si>
  <si>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</si>
  <si>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</si>
  <si>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</si>
  <si>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</si>
  <si>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</si>
  <si>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</si>
  <si>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</si>
  <si>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</si>
  <si>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</si>
  <si>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</si>
  <si>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</si>
  <si>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</si>
  <si>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</si>
  <si>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</si>
  <si>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</si>
  <si>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</si>
  <si>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</si>
  <si>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</si>
  <si>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</si>
  <si>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</si>
  <si>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</si>
  <si>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</si>
  <si>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</si>
  <si>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</si>
  <si>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</si>
  <si>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</si>
  <si>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</si>
  <si>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</si>
  <si>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</si>
  <si>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</si>
  <si>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</si>
  <si>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</si>
  <si>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</si>
  <si>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</si>
  <si>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</si>
  <si>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</si>
  <si>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</si>
  <si>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</si>
  <si>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</si>
  <si>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</si>
  <si>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</si>
  <si>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</si>
  <si>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</si>
  <si>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</si>
  <si>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</si>
  <si>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</si>
  <si>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</si>
  <si>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</si>
  <si>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</si>
  <si>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</si>
  <si>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</si>
  <si>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</si>
  <si>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</si>
  <si>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</si>
  <si>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</si>
  <si>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</si>
  <si>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</si>
  <si>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</si>
  <si>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</si>
  <si>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</si>
  <si>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</si>
  <si>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</si>
  <si>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</si>
  <si>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</si>
  <si>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</si>
  <si>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</si>
  <si>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</si>
  <si>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</si>
  <si>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</si>
  <si>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</si>
  <si>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</si>
  <si>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</si>
  <si>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</si>
  <si>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</si>
  <si>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</si>
  <si>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</si>
  <si>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</si>
  <si>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</si>
  <si>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</si>
  <si>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</si>
  <si>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</si>
  <si>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</si>
  <si>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</si>
  <si>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</si>
  <si>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</si>
  <si>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</si>
  <si>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</si>
  <si>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</si>
  <si>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</si>
  <si>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</si>
  <si>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</si>
  <si>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</si>
  <si>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</si>
  <si>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</si>
  <si>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</si>
  <si>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</si>
  <si>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</si>
  <si>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</si>
  <si>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</si>
  <si>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</si>
  <si>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</si>
  <si>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</si>
  <si>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</si>
  <si>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</si>
  <si>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</si>
  <si>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</si>
  <si>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</si>
  <si>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</si>
  <si>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</si>
  <si>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</si>
  <si>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</si>
  <si>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</si>
  <si>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</si>
  <si>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</si>
  <si>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</si>
  <si>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</si>
  <si>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</si>
  <si>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</si>
  <si>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</si>
  <si>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</si>
  <si>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</si>
  <si>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</si>
  <si>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</si>
  <si>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</si>
  <si>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</si>
  <si>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</si>
  <si>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</si>
  <si>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</si>
  <si>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</si>
  <si>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</si>
  <si>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</si>
  <si>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</si>
  <si>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</si>
  <si>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</si>
  <si>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</si>
  <si>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</si>
  <si>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</si>
  <si>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</si>
  <si>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</si>
  <si>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</si>
  <si>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</si>
  <si>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</si>
  <si>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</si>
  <si>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</si>
  <si>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</si>
  <si>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</si>
  <si>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</si>
  <si>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</si>
  <si>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</si>
  <si>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</si>
  <si>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</si>
  <si>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</si>
  <si>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</si>
  <si>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</si>
  <si>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</si>
  <si>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</si>
  <si>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</si>
  <si>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</si>
  <si>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</si>
  <si>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</si>
  <si>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</si>
  <si>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</si>
  <si>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</si>
  <si>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</si>
  <si>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</si>
  <si>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</si>
  <si>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</si>
  <si>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</si>
  <si>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</si>
  <si>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</si>
  <si>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</si>
  <si>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</si>
  <si>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</si>
  <si>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</si>
  <si>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</si>
  <si>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</si>
  <si>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</si>
  <si>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</si>
  <si>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</si>
  <si>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</si>
  <si>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</si>
  <si>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</si>
  <si>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</si>
  <si>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</si>
  <si>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</si>
  <si>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</si>
  <si>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</si>
  <si>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</si>
  <si>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</si>
  <si>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</si>
  <si>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</si>
  <si>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</si>
  <si>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</si>
  <si>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</si>
  <si>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</si>
  <si>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</si>
  <si>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</si>
  <si>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</si>
  <si>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</si>
  <si>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</si>
  <si>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</si>
  <si>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</si>
  <si>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</si>
  <si>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</si>
  <si>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</si>
  <si>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</si>
  <si>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</si>
  <si>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</si>
  <si>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</si>
  <si>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</si>
  <si>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</si>
  <si>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</si>
  <si>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</si>
  <si>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</si>
  <si>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</si>
  <si>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</si>
  <si>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</si>
  <si>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</si>
  <si>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</si>
  <si>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</si>
  <si>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</si>
  <si>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</si>
  <si>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</si>
  <si>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</si>
  <si>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</si>
  <si>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</si>
  <si>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</si>
  <si>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</si>
  <si>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</si>
  <si>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</si>
  <si>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</si>
  <si>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</si>
  <si>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</si>
  <si>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</si>
  <si>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</si>
  <si>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</si>
  <si>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</si>
  <si>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</si>
  <si>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</si>
  <si>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</si>
  <si>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</si>
  <si>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</si>
  <si>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</si>
  <si>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</si>
  <si>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</si>
  <si>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</si>
  <si>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</si>
  <si>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</si>
  <si>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</si>
  <si>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</si>
  <si>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</si>
  <si>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</si>
  <si>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</si>
  <si>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</si>
  <si>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</si>
  <si>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</si>
  <si>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</si>
  <si>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</si>
  <si>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</si>
  <si>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</si>
  <si>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</si>
  <si>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</si>
  <si>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</si>
  <si>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</si>
  <si>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</si>
  <si>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</si>
  <si>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</si>
  <si>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</si>
  <si>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</si>
  <si>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</si>
  <si>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</si>
  <si>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</si>
  <si>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</si>
  <si>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</si>
  <si>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</si>
  <si>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</si>
  <si>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</si>
  <si>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</si>
  <si>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</si>
  <si>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</si>
  <si>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</si>
  <si>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</si>
  <si>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</si>
  <si>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</si>
  <si>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</si>
  <si>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</si>
  <si>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</si>
  <si>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</si>
  <si>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</si>
  <si>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</si>
  <si>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</si>
  <si>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</si>
  <si>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</si>
  <si>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</si>
  <si>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</si>
  <si>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</si>
  <si>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</si>
  <si>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</si>
  <si>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</si>
  <si>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</si>
  <si>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</si>
  <si>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</si>
  <si>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</si>
  <si>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</si>
  <si>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</si>
  <si>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</si>
  <si>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</si>
  <si>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</si>
  <si>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</si>
  <si>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</si>
  <si>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</si>
  <si>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</si>
  <si>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</si>
  <si>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</si>
  <si>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</si>
  <si>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</si>
  <si>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</si>
  <si>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</si>
  <si>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</si>
  <si>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</si>
  <si>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</si>
  <si>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</si>
  <si>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</si>
  <si>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</si>
  <si>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</si>
  <si>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</si>
  <si>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</si>
  <si>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</si>
  <si>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</si>
  <si>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</si>
  <si>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</si>
  <si>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</si>
  <si>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</si>
  <si>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</si>
  <si>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</si>
  <si>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</si>
  <si>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</si>
  <si>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</si>
  <si>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</si>
  <si>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</si>
  <si>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</si>
  <si>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</si>
  <si>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</si>
  <si>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</si>
  <si>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</si>
  <si>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</si>
  <si>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</si>
  <si>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</si>
  <si>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</si>
  <si>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</si>
  <si>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</si>
  <si>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</si>
  <si>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</si>
  <si>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</si>
  <si>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</si>
  <si>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</si>
  <si>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</si>
  <si>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</si>
  <si>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</si>
  <si>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</si>
  <si>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</si>
  <si>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</si>
  <si>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</si>
  <si>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</si>
  <si>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</si>
  <si>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</si>
  <si>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</si>
  <si>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</si>
  <si>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</si>
  <si>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</si>
  <si>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</si>
  <si>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</si>
  <si>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</si>
  <si>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</si>
  <si>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</si>
  <si>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</si>
  <si>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</si>
  <si>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</si>
  <si>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</si>
  <si>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</si>
  <si>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</si>
  <si>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</si>
  <si>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</si>
  <si>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</si>
  <si>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</si>
  <si>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</si>
  <si>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</si>
  <si>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</si>
  <si>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</si>
  <si>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</si>
  <si>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</si>
  <si>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</si>
  <si>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</si>
  <si>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</si>
  <si>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</si>
  <si>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</si>
  <si>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</si>
  <si>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</si>
  <si>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</si>
  <si>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</si>
  <si>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</si>
  <si>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</si>
  <si>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</si>
  <si>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</si>
  <si>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</si>
  <si>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</si>
  <si>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</si>
  <si>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</si>
  <si>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</si>
  <si>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</si>
  <si>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</si>
  <si>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</si>
  <si>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</si>
  <si>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</si>
  <si>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</si>
  <si>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</si>
  <si>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</si>
  <si>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</si>
  <si>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</si>
  <si>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</si>
  <si>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</si>
  <si>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</si>
  <si>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</si>
  <si>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</si>
  <si>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</si>
  <si>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</si>
  <si>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</si>
  <si>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</si>
  <si>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</si>
  <si>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</si>
  <si>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</si>
  <si>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</si>
  <si>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</si>
  <si>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</si>
  <si>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</si>
  <si>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</si>
  <si>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</si>
  <si>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</si>
  <si>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</si>
  <si>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</si>
  <si>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</si>
  <si>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</si>
  <si>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</si>
  <si>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</si>
  <si>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</si>
  <si>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</si>
  <si>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</si>
  <si>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</si>
  <si>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</si>
  <si>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</si>
  <si>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</si>
  <si>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</si>
  <si>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</si>
  <si>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</si>
  <si>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</si>
  <si>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</si>
  <si>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</si>
  <si>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</si>
  <si>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</si>
  <si>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</si>
  <si>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</si>
  <si>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</si>
  <si>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</si>
  <si>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</si>
  <si>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</si>
  <si>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</si>
  <si>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</si>
  <si>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</si>
  <si>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</si>
  <si>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</si>
  <si>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</si>
  <si>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</si>
  <si>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</si>
  <si>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</si>
  <si>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</si>
  <si>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</si>
  <si>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</si>
  <si>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</si>
  <si>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</si>
  <si>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</si>
  <si>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</si>
  <si>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</si>
  <si>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</si>
  <si>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</si>
  <si>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</si>
  <si>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</si>
  <si>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</si>
  <si>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</si>
  <si>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</si>
  <si>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</si>
  <si>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</si>
  <si>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</si>
  <si>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</si>
  <si>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</si>
  <si>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</si>
  <si>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</si>
  <si>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</si>
  <si>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</si>
  <si>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</si>
  <si>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</si>
  <si>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</si>
  <si>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</si>
  <si>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</si>
  <si>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</si>
  <si>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</si>
  <si>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</si>
  <si>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</si>
  <si>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</si>
  <si>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</si>
  <si>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</si>
  <si>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</si>
  <si>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</si>
  <si>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</si>
  <si>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</si>
  <si>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</si>
  <si>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</si>
  <si>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</si>
  <si>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</si>
  <si>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</si>
  <si>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</si>
  <si>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</si>
  <si>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</si>
  <si>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</si>
  <si>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</si>
  <si>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</si>
  <si>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</si>
  <si>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</si>
  <si>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</si>
  <si>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</si>
  <si>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</si>
  <si>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</si>
  <si>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</si>
  <si>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</si>
  <si>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</si>
  <si>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</si>
  <si>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</si>
  <si>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</si>
  <si>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</si>
  <si>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</si>
  <si>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</si>
  <si>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</si>
  <si>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</si>
  <si>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</si>
  <si>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</si>
  <si>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</si>
  <si>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</si>
  <si>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</si>
  <si>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</si>
  <si>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</si>
  <si>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</si>
  <si>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</si>
  <si>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</si>
  <si>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</si>
  <si>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</si>
  <si>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</si>
  <si>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</si>
  <si>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</si>
  <si>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</si>
  <si>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</si>
  <si>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</si>
  <si>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</si>
  <si>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</si>
  <si>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</si>
  <si>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</si>
  <si>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</si>
  <si>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</si>
  <si>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</si>
  <si>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</si>
  <si>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</si>
  <si>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</si>
  <si>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</si>
  <si>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</si>
  <si>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</si>
  <si>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</si>
  <si>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</si>
  <si>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</si>
  <si>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</si>
  <si>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</si>
  <si>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</si>
  <si>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</si>
  <si>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</si>
  <si>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</si>
  <si>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</si>
  <si>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</si>
  <si>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</si>
  <si>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</si>
  <si>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</si>
  <si>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</si>
  <si>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</si>
  <si>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</si>
  <si>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</si>
  <si>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</si>
  <si>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</si>
  <si>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</si>
  <si>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</si>
  <si>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</si>
  <si>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</si>
  <si>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</si>
  <si>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</si>
  <si>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</si>
  <si>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</si>
  <si>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</si>
  <si>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</si>
  <si>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</si>
  <si>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</si>
  <si>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</si>
  <si>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</si>
  <si>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</si>
  <si>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</si>
  <si>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</si>
  <si>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</si>
  <si>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</si>
  <si>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</si>
  <si>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</si>
  <si>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</si>
  <si>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</si>
  <si>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</si>
  <si>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</si>
  <si>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</si>
  <si>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</si>
  <si>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</si>
  <si>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</si>
  <si>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</si>
  <si>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</si>
  <si>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</si>
  <si>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</si>
  <si>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</si>
  <si>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</si>
  <si>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</si>
  <si>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</si>
  <si>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</si>
  <si>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</si>
  <si>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</si>
  <si>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</si>
  <si>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</si>
  <si>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</si>
  <si>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</si>
  <si>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</si>
  <si>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</si>
  <si>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</si>
  <si>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</si>
  <si>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</si>
  <si>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</si>
  <si>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</si>
  <si>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</si>
  <si>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</si>
  <si>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</si>
  <si>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</si>
  <si>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</si>
  <si>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</si>
  <si>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</si>
  <si>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</si>
  <si>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</si>
  <si>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</si>
  <si>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</si>
  <si>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</si>
  <si>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</si>
  <si>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</si>
  <si>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</si>
  <si>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</si>
  <si>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</si>
  <si>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</si>
  <si>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</si>
  <si>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</si>
  <si>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</si>
  <si>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</si>
  <si>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</si>
  <si>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</si>
  <si>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</si>
  <si>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</si>
  <si>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</si>
  <si>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</si>
  <si>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</si>
  <si>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</si>
  <si>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</si>
  <si>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</si>
  <si>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</si>
  <si>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</si>
  <si>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</si>
  <si>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</si>
  <si>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</si>
  <si>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</si>
  <si>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</si>
  <si>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</si>
  <si>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</si>
  <si>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</si>
  <si>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</si>
  <si>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</si>
  <si>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</si>
  <si>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</si>
  <si>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</si>
  <si>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</si>
  <si>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</si>
  <si>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</si>
  <si>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</si>
  <si>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</si>
  <si>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</si>
  <si>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</si>
  <si>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</si>
  <si>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</si>
  <si>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</si>
  <si>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</si>
  <si>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</si>
  <si>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</si>
  <si>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</si>
  <si>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</si>
  <si>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</si>
  <si>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</si>
  <si>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</si>
  <si>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</si>
  <si>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</si>
  <si>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</si>
  <si>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</si>
  <si>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</si>
  <si>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</si>
  <si>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</si>
  <si>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</si>
  <si>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</si>
  <si>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</si>
  <si>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</si>
  <si>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</si>
  <si>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</si>
  <si>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</si>
  <si>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</si>
  <si>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</si>
  <si>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</si>
  <si>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</si>
  <si>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</si>
  <si>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</si>
  <si>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</si>
  <si>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</si>
  <si>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</si>
  <si>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</si>
  <si>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</si>
  <si>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</si>
  <si>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</si>
  <si>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</si>
  <si>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</si>
  <si>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</si>
  <si>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</si>
  <si>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</si>
  <si>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</si>
  <si>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</si>
  <si>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</si>
  <si>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</si>
  <si>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</si>
  <si>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</si>
  <si>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</si>
  <si>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</si>
  <si>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</si>
  <si>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</si>
  <si>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</si>
  <si>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</si>
  <si>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</si>
  <si>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</si>
  <si>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</si>
  <si>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</si>
  <si>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</si>
  <si>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</si>
  <si>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</si>
  <si>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</si>
  <si>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</si>
  <si>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</si>
  <si>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</si>
  <si>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</si>
  <si>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</si>
  <si>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</si>
  <si>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</si>
  <si>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</si>
  <si>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</si>
  <si>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</si>
  <si>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</si>
  <si>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</si>
  <si>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</si>
  <si>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</si>
  <si>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</si>
  <si>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</si>
  <si>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</si>
  <si>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</si>
  <si>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</si>
  <si>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</si>
  <si>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</si>
  <si>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</si>
  <si>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</si>
  <si>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</si>
  <si>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</si>
  <si>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</si>
  <si>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</si>
  <si>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</si>
  <si>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</si>
  <si>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</si>
  <si>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</si>
  <si>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</si>
  <si>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</si>
  <si>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</si>
  <si>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</si>
  <si>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</si>
  <si>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</si>
  <si>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</si>
  <si>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</si>
  <si>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</si>
  <si>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</si>
  <si>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</si>
  <si>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</si>
  <si>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</si>
  <si>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</si>
  <si>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</si>
  <si>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</si>
  <si>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</si>
  <si>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</si>
  <si>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</si>
  <si>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</si>
  <si>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</si>
  <si>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</si>
  <si>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</si>
  <si>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</si>
  <si>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</si>
  <si>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</si>
  <si>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</si>
  <si>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</si>
  <si>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</si>
  <si>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</si>
  <si>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</si>
  <si>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</si>
  <si>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</si>
  <si>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</si>
  <si>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</si>
  <si>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</si>
  <si>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</si>
  <si>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</si>
  <si>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</si>
  <si>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</si>
  <si>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</si>
  <si>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</si>
  <si>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</si>
  <si>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</si>
  <si>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</si>
  <si>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</si>
  <si>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</si>
  <si>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</si>
  <si>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</si>
  <si>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</si>
  <si>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</si>
  <si>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</si>
  <si>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</si>
  <si>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</si>
  <si>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</si>
  <si>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</si>
  <si>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</si>
  <si>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</si>
  <si>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</si>
  <si>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</si>
  <si>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</si>
  <si>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</si>
  <si>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</si>
  <si>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</si>
  <si>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</si>
  <si>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</si>
  <si>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</si>
  <si>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</si>
  <si>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</si>
  <si>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</si>
  <si>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</si>
  <si>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</si>
  <si>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</si>
  <si>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</si>
  <si>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</si>
  <si>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</si>
  <si>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</si>
  <si>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</si>
  <si>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</si>
  <si>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</si>
  <si>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</si>
  <si>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</si>
  <si>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</si>
  <si>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</si>
  <si>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</si>
  <si>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</si>
  <si>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</si>
  <si>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</si>
  <si>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</si>
  <si>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</si>
  <si>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</si>
  <si>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</si>
  <si>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</si>
  <si>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</si>
  <si>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</si>
  <si>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</si>
  <si>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</si>
  <si>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</si>
  <si>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</si>
  <si>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</si>
  <si>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</si>
  <si>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</si>
  <si>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</si>
  <si>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</si>
  <si>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</si>
  <si>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</si>
  <si>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</si>
  <si>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</si>
  <si>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</si>
  <si>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</si>
  <si>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</si>
  <si>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</si>
  <si>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</si>
  <si>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</si>
  <si>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</si>
  <si>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</si>
  <si>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</si>
  <si>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</si>
  <si>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</si>
  <si>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</si>
  <si>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</si>
  <si>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</si>
  <si>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</si>
  <si>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</si>
  <si>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</si>
  <si>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</si>
  <si>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</si>
  <si>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</si>
  <si>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</si>
  <si>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</si>
  <si>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</si>
  <si>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</si>
  <si>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</si>
  <si>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</si>
  <si>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</si>
  <si>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</si>
  <si>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</si>
  <si>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</si>
  <si>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</si>
  <si>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</si>
  <si>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</si>
  <si>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</si>
  <si>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</si>
  <si>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</si>
  <si>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</si>
  <si>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</si>
  <si>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</si>
  <si>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</si>
  <si>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</si>
  <si>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</si>
  <si>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</si>
  <si>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</si>
  <si>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</si>
  <si>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</si>
  <si>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</si>
  <si>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</si>
  <si>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</si>
  <si>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</si>
  <si>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</si>
  <si>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</si>
  <si>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</si>
  <si>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</si>
  <si>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</si>
  <si>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</si>
  <si>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</si>
  <si>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</si>
  <si>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</si>
  <si>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</si>
  <si>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</si>
  <si>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</si>
  <si>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</si>
  <si>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</si>
  <si>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</si>
  <si>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</si>
  <si>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</si>
  <si>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</si>
  <si>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</si>
  <si>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</si>
  <si>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</si>
  <si>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</si>
  <si>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</si>
  <si>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</si>
  <si>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</si>
  <si>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</si>
  <si>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</si>
  <si>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</si>
  <si>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</si>
  <si>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</si>
  <si>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</si>
  <si>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</si>
  <si>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</si>
  <si>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</si>
  <si>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</si>
  <si>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</si>
  <si>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</si>
  <si>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</si>
  <si>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</si>
  <si>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</si>
  <si>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</si>
  <si>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</si>
  <si>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</si>
  <si>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</si>
  <si>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</si>
  <si>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</si>
  <si>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</si>
  <si>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</si>
  <si>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</si>
  <si>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</si>
  <si>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</si>
  <si>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</si>
  <si>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</si>
  <si>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</si>
  <si>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</si>
  <si>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</si>
  <si>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</si>
  <si>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</si>
  <si>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</si>
  <si>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</si>
  <si>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</si>
  <si>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</si>
  <si>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</si>
  <si>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</si>
  <si>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</si>
  <si>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</si>
  <si>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</si>
  <si>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</si>
  <si>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</si>
  <si>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</si>
  <si>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</si>
  <si>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</si>
  <si>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</si>
  <si>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</si>
  <si>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</si>
  <si>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</si>
  <si>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</si>
  <si>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</si>
  <si>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</si>
  <si>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</si>
  <si>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</si>
  <si>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</si>
  <si>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</si>
  <si>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</si>
  <si>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</si>
  <si>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</si>
  <si>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</si>
  <si>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</si>
  <si>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</si>
  <si>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</si>
  <si>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</si>
  <si>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</si>
  <si>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</si>
  <si>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</si>
  <si>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</si>
  <si>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</si>
  <si>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</si>
  <si>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</si>
  <si>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</si>
  <si>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</si>
  <si>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</si>
  <si>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</si>
  <si>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</si>
  <si>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</si>
  <si>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</si>
  <si>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</si>
  <si>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</si>
  <si>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</si>
  <si>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</si>
  <si>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</si>
  <si>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</si>
  <si>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</si>
  <si>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</si>
  <si>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</si>
  <si>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</si>
  <si>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</si>
  <si>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</si>
  <si>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</si>
  <si>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</si>
  <si>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</si>
  <si>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</si>
  <si>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</si>
  <si>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</si>
  <si>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</si>
  <si>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</si>
  <si>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</si>
  <si>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</si>
  <si>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</si>
  <si>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</si>
  <si>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</si>
  <si>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</si>
  <si>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</si>
  <si>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</si>
  <si>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</si>
  <si>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</si>
  <si>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</si>
  <si>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</si>
  <si>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</si>
  <si>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</si>
  <si>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</si>
  <si>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</si>
  <si>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</si>
  <si>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</si>
  <si>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</si>
  <si>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</si>
  <si>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</si>
  <si>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</si>
  <si>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</si>
  <si>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</si>
  <si>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</si>
  <si>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</si>
  <si>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</si>
  <si>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</si>
  <si>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</si>
  <si>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</si>
  <si>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</si>
  <si>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</si>
  <si>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</si>
  <si>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</si>
  <si>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</si>
  <si>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</si>
  <si>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</si>
  <si>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</si>
  <si>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</si>
  <si>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</si>
  <si>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</si>
  <si>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</si>
  <si>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</si>
  <si>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</si>
  <si>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</si>
  <si>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</si>
  <si>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</si>
  <si>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</si>
  <si>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</si>
  <si>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</si>
  <si>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</si>
  <si>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</si>
  <si>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</si>
  <si>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</si>
  <si>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</si>
  <si>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</si>
  <si>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</si>
  <si>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</si>
  <si>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</si>
  <si>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</si>
  <si>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</si>
  <si>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</si>
  <si>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</si>
  <si>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</si>
  <si>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</si>
  <si>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</si>
  <si>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</si>
  <si>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</si>
  <si>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</si>
  <si>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</si>
  <si>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</si>
  <si>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</si>
  <si>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</si>
  <si>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</si>
  <si>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</si>
  <si>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</si>
  <si>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</si>
  <si>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</si>
  <si>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</si>
  <si>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</si>
  <si>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</si>
  <si>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</si>
  <si>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</si>
  <si>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</si>
  <si>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</si>
  <si>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</si>
  <si>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</si>
  <si>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</si>
  <si>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</si>
  <si>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</si>
  <si>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</si>
  <si>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</si>
  <si>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</si>
  <si>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</si>
  <si>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</si>
  <si>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</si>
  <si>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</si>
  <si>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</si>
  <si>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</si>
  <si>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</si>
  <si>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</si>
  <si>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</si>
  <si>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</si>
  <si>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</si>
  <si>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</si>
  <si>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</si>
  <si>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</si>
  <si>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</si>
  <si>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</si>
  <si>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</si>
  <si>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</si>
  <si>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</si>
  <si>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</si>
  <si>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</si>
  <si>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</si>
  <si>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</si>
  <si>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</si>
  <si>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</si>
  <si>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</si>
  <si>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</si>
  <si>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</si>
  <si>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</si>
  <si>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</si>
  <si>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</si>
  <si>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</si>
  <si>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</si>
  <si>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</si>
  <si>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</si>
  <si>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</si>
  <si>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</si>
  <si>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</si>
  <si>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</si>
  <si>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</si>
  <si>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</si>
  <si>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</si>
  <si>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</si>
  <si>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</si>
  <si>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</si>
  <si>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</si>
  <si>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</si>
  <si>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</si>
  <si>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</si>
  <si>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</si>
  <si>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</si>
  <si>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</si>
  <si>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</si>
  <si>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</si>
  <si>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</si>
  <si>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</si>
  <si>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</si>
  <si>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</si>
  <si>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</si>
  <si>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</si>
  <si>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</si>
  <si>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</si>
  <si>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</si>
  <si>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</si>
  <si>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</si>
  <si>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</si>
  <si>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</si>
  <si>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</si>
  <si>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</si>
  <si>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</si>
  <si>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</si>
  <si>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</si>
  <si>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</si>
  <si>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</si>
  <si>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</si>
  <si>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</si>
  <si>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</si>
  <si>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</si>
  <si>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</si>
  <si>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</si>
  <si>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</si>
  <si>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</si>
  <si>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</si>
  <si>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</si>
  <si>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</si>
  <si>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</si>
  <si>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</si>
  <si>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</si>
  <si>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</si>
  <si>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</si>
  <si>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</si>
  <si>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</si>
  <si>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</si>
  <si>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</si>
  <si>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</si>
  <si>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</si>
  <si>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</si>
  <si>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</si>
  <si>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</si>
  <si>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</si>
  <si>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</si>
  <si>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</si>
  <si>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</si>
  <si>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</si>
  <si>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</si>
  <si>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</si>
  <si>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</si>
  <si>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</si>
  <si>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</si>
  <si>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</si>
  <si>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</si>
  <si>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</si>
  <si>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</si>
  <si>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</si>
  <si>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</si>
  <si>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</si>
  <si>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</si>
  <si>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</si>
  <si>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</si>
  <si>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</si>
  <si>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</si>
  <si>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</si>
  <si>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</si>
  <si>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</si>
  <si>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</si>
  <si>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</si>
  <si>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</si>
  <si>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</si>
  <si>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</si>
  <si>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</si>
  <si>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</si>
  <si>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</si>
  <si>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</si>
  <si>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</si>
  <si>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</si>
  <si>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</si>
  <si>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</si>
  <si>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</si>
  <si>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</si>
  <si>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</si>
  <si>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</si>
  <si>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</si>
  <si>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</si>
  <si>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</si>
  <si>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</si>
  <si>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</si>
  <si>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</si>
  <si>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</si>
  <si>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</si>
  <si>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</si>
  <si>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</si>
  <si>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</si>
  <si>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</si>
  <si>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</si>
  <si>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</si>
  <si>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</si>
  <si>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</si>
  <si>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</si>
  <si>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</si>
  <si>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</si>
  <si>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</si>
  <si>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</si>
  <si>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</si>
  <si>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</si>
  <si>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</si>
  <si>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</si>
  <si>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</si>
  <si>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</si>
  <si>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</si>
  <si>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</si>
  <si>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</si>
  <si>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</si>
  <si>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</si>
  <si>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</si>
  <si>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</si>
  <si>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</si>
  <si>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</si>
  <si>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</si>
  <si>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</si>
  <si>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</si>
  <si>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</si>
  <si>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</si>
  <si>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</si>
  <si>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</si>
  <si>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</si>
  <si>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</si>
  <si>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</si>
  <si>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</si>
  <si>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</si>
  <si>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</si>
  <si>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</si>
  <si>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</si>
  <si>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</si>
  <si>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</si>
  <si>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</si>
  <si>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</si>
  <si>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</si>
  <si>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</si>
  <si>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</si>
  <si>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</si>
  <si>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</si>
  <si>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</si>
  <si>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</si>
  <si>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</si>
  <si>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</si>
  <si>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</si>
  <si>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</si>
  <si>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</si>
  <si>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</si>
  <si>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</si>
  <si>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</si>
  <si>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</si>
  <si>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</si>
  <si>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</si>
  <si>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</si>
  <si>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</si>
  <si>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</si>
  <si>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</si>
  <si>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</si>
  <si>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</si>
  <si>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</si>
  <si>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</si>
  <si>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</si>
  <si>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</si>
  <si>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</si>
  <si>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</si>
  <si>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</si>
  <si>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</si>
  <si>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</si>
  <si>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</si>
  <si>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</si>
  <si>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</si>
  <si>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</si>
  <si>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</si>
  <si>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</si>
  <si>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</si>
  <si>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</si>
  <si>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</si>
  <si>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</si>
  <si>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</si>
  <si>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</si>
  <si>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</si>
  <si>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</si>
  <si>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</si>
  <si>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</si>
  <si>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</si>
  <si>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</si>
  <si>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</si>
  <si>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</si>
  <si>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</si>
  <si>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</si>
  <si>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</si>
  <si>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</si>
  <si>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</si>
  <si>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</si>
  <si>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</si>
  <si>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</si>
  <si>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</si>
  <si>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</si>
  <si>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</si>
  <si>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</si>
  <si>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</si>
  <si>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</si>
  <si>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</si>
  <si>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</si>
  <si>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</si>
  <si>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</si>
  <si>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</si>
  <si>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</si>
  <si>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</si>
  <si>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</si>
  <si>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</si>
  <si>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</si>
  <si>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</si>
  <si>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</si>
  <si>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</si>
  <si>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</si>
  <si>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</si>
  <si>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</si>
  <si>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</si>
  <si>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</si>
  <si>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</si>
  <si>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</si>
  <si>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</si>
  <si>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</si>
  <si>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</si>
  <si>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</si>
  <si>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</si>
  <si>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</si>
  <si>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</si>
  <si>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</si>
  <si>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</si>
  <si>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</si>
  <si>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</si>
  <si>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</si>
  <si>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</si>
  <si>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</si>
  <si>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</si>
  <si>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</si>
  <si>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</si>
  <si>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</si>
  <si>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</si>
  <si>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</si>
  <si>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</si>
  <si>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</si>
  <si>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</si>
  <si>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</si>
  <si>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</si>
  <si>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</si>
  <si>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</si>
  <si>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</si>
  <si>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</si>
  <si>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</si>
  <si>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</si>
  <si>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</si>
  <si>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</si>
  <si>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</si>
  <si>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</si>
  <si>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</si>
  <si>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</si>
  <si>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</si>
  <si>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</si>
  <si>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</si>
  <si>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</si>
  <si>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</si>
  <si>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</si>
  <si>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</si>
  <si>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</si>
  <si>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</si>
  <si>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</si>
  <si>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</si>
  <si>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</si>
  <si>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</si>
  <si>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</si>
  <si>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</si>
  <si>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</si>
  <si>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</si>
  <si>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</si>
  <si>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</si>
  <si>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</si>
  <si>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</si>
  <si>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</si>
  <si>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</si>
  <si>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</si>
  <si>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</si>
  <si>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</si>
  <si>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</si>
  <si>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</si>
  <si>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</si>
  <si>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</si>
  <si>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</si>
  <si>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</si>
  <si>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</si>
  <si>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</si>
  <si>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</si>
  <si>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</si>
  <si>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</si>
  <si>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</si>
  <si>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</si>
  <si>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</si>
  <si>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</si>
  <si>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</si>
  <si>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</si>
  <si>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</si>
  <si>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</si>
  <si>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</si>
  <si>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</si>
  <si>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</si>
  <si>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</si>
  <si>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</si>
  <si>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</si>
  <si>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</si>
  <si>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</si>
  <si>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</si>
  <si>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</si>
  <si>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</si>
  <si>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</si>
  <si>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</si>
  <si>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</si>
  <si>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</si>
  <si>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</si>
  <si>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</si>
  <si>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</si>
  <si>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</si>
  <si>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</si>
  <si>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</si>
  <si>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</si>
  <si>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</si>
  <si>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</si>
  <si>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</si>
  <si>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</si>
  <si>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</si>
  <si>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</si>
  <si>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</si>
  <si>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</si>
  <si>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</si>
  <si>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</si>
  <si>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</si>
  <si>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</si>
  <si>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</si>
  <si>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</si>
  <si>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</si>
  <si>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</si>
  <si>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</si>
  <si>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</si>
  <si>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</si>
  <si>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</si>
  <si>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</si>
  <si>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</si>
  <si>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</si>
  <si>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</si>
  <si>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</si>
  <si>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</si>
  <si>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</si>
  <si>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</si>
  <si>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</si>
  <si>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</si>
  <si>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</si>
  <si>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</si>
  <si>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</si>
  <si>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</si>
  <si>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</si>
  <si>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</si>
  <si>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</si>
  <si>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</si>
  <si>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</si>
  <si>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</si>
  <si>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</si>
  <si>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</si>
  <si>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</si>
  <si>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</si>
  <si>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</si>
  <si>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</si>
  <si>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</si>
  <si>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</si>
  <si>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</si>
  <si>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</si>
  <si>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</si>
  <si>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</si>
  <si>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</si>
  <si>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</si>
  <si>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</si>
  <si>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</si>
  <si>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</si>
  <si>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</si>
  <si>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</si>
  <si>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</si>
  <si>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</si>
  <si>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</si>
  <si>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</si>
  <si>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</si>
  <si>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</si>
  <si>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</si>
  <si>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</si>
  <si>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</si>
  <si>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</si>
  <si>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</si>
  <si>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</si>
  <si>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</si>
  <si>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</si>
  <si>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</si>
  <si>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</si>
  <si>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</si>
  <si>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</si>
  <si>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</si>
  <si>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</si>
  <si>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</si>
  <si>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</si>
  <si>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</si>
  <si>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</si>
  <si>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</si>
  <si>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</si>
  <si>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</si>
  <si>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</si>
  <si>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</si>
  <si>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</si>
  <si>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</si>
  <si>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</si>
  <si>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</si>
  <si>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</si>
  <si>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</si>
  <si>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</si>
  <si>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</si>
  <si>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</si>
  <si>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</si>
  <si>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</si>
  <si>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</si>
  <si>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</si>
  <si>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</si>
  <si>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</si>
  <si>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</si>
  <si>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</si>
  <si>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</si>
  <si>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</si>
  <si>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</si>
  <si>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</si>
  <si>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</si>
  <si>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</si>
  <si>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</si>
  <si>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</si>
  <si>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</si>
  <si>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</si>
  <si>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</si>
  <si>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</si>
  <si>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</si>
  <si>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</si>
  <si>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</si>
  <si>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</si>
  <si>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</si>
  <si>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</si>
  <si>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</si>
  <si>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</si>
  <si>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</si>
  <si>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</si>
  <si>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</si>
  <si>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</si>
  <si>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</si>
  <si>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</si>
  <si>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</si>
  <si>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</si>
  <si>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</si>
  <si>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</si>
  <si>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</si>
  <si>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</si>
  <si>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</si>
  <si>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</si>
  <si>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</si>
  <si>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</si>
  <si>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</si>
  <si>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</si>
  <si>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</si>
  <si>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</si>
  <si>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</si>
  <si>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</si>
  <si>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</si>
  <si>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</si>
  <si>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</si>
  <si>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</si>
  <si>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</si>
  <si>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</si>
  <si>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</si>
  <si>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</si>
  <si>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</si>
  <si>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</si>
  <si>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</si>
  <si>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</si>
  <si>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</si>
  <si>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</si>
  <si>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</si>
  <si>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</si>
  <si>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</si>
  <si>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</si>
  <si>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</si>
  <si>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</si>
  <si>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</si>
  <si>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</si>
  <si>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</si>
  <si>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</si>
  <si>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</si>
  <si>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</si>
  <si>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</si>
  <si>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</si>
  <si>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</si>
  <si>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</si>
  <si>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</si>
  <si>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</si>
  <si>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</si>
  <si>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</si>
  <si>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</si>
  <si>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</si>
  <si>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</si>
  <si>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</si>
  <si>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</si>
  <si>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</si>
  <si>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</si>
  <si>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</si>
  <si>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</si>
  <si>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</si>
  <si>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</si>
  <si>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</si>
  <si>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</si>
  <si>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</si>
  <si>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</si>
  <si>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</si>
  <si>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</si>
  <si>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</si>
  <si>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</si>
  <si>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</si>
  <si>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</si>
  <si>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</si>
  <si>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</si>
  <si>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</si>
  <si>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</si>
  <si>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</si>
  <si>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</si>
  <si>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</si>
  <si>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</si>
  <si>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</si>
  <si>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</si>
  <si>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</si>
  <si>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</si>
  <si>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</si>
  <si>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</si>
  <si>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</si>
  <si>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</si>
  <si>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</si>
  <si>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</si>
  <si>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</si>
  <si>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</si>
  <si>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</si>
  <si>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</si>
  <si>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</si>
  <si>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</si>
  <si>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</si>
  <si>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</si>
  <si>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</si>
  <si>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</si>
  <si>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</si>
  <si>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</si>
  <si>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</si>
  <si>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</si>
  <si>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</si>
  <si>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</si>
  <si>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</si>
  <si>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</si>
  <si>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</si>
  <si>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</si>
  <si>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</si>
  <si>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</si>
  <si>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</si>
  <si>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</si>
  <si>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</si>
  <si>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</si>
  <si>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</si>
  <si>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</si>
  <si>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</si>
  <si>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</si>
  <si>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</si>
  <si>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</si>
  <si>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</si>
  <si>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</si>
  <si>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</si>
  <si>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</si>
  <si>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</si>
  <si>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</si>
  <si>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</si>
  <si>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</si>
  <si>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</si>
  <si>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</si>
  <si>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</si>
  <si>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</si>
  <si>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</si>
  <si>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</si>
  <si>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</si>
  <si>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</si>
  <si>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</si>
  <si>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</si>
  <si>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</si>
  <si>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</si>
  <si>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</si>
  <si>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</si>
  <si>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</si>
  <si>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</si>
  <si>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</si>
  <si>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</si>
  <si>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</si>
  <si>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</si>
  <si>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</si>
  <si>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</si>
  <si>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</si>
  <si>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</si>
  <si>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</si>
  <si>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</si>
  <si>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</si>
  <si>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</si>
  <si>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</si>
  <si>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</si>
  <si>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</si>
  <si>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</si>
  <si>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</si>
  <si>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</si>
  <si>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</si>
  <si>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</si>
  <si>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</si>
  <si>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</si>
  <si>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</si>
  <si>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</si>
  <si>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</si>
  <si>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</si>
  <si>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</si>
  <si>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</si>
  <si>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</si>
  <si>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</si>
  <si>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</si>
  <si>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</si>
  <si>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</si>
  <si>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</si>
  <si>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</si>
  <si>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</si>
  <si>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</si>
  <si>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</si>
  <si>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</si>
  <si>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</si>
  <si>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</si>
  <si>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</si>
  <si>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</si>
  <si>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</si>
  <si>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</si>
  <si>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</si>
  <si>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</si>
  <si>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</si>
  <si>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</si>
  <si>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</si>
  <si>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</si>
  <si>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</si>
  <si>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</si>
  <si>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</si>
  <si>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</si>
  <si>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</si>
  <si>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</si>
  <si>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</si>
  <si>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</si>
  <si>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</si>
  <si>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</si>
  <si>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</si>
  <si>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</si>
  <si>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</si>
  <si>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</si>
  <si>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</si>
  <si>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</si>
  <si>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</si>
  <si>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</si>
  <si>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</si>
  <si>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</si>
  <si>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</si>
  <si>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</si>
  <si>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</si>
  <si>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</si>
  <si>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</si>
  <si>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</si>
  <si>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</si>
  <si>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</si>
  <si>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</si>
  <si>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</si>
  <si>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</si>
  <si>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</si>
  <si>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</si>
  <si>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</si>
  <si>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</si>
  <si>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</si>
  <si>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</si>
  <si>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</si>
  <si>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</si>
  <si>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</si>
  <si>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</si>
  <si>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</si>
  <si>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</si>
  <si>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</si>
  <si>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</si>
  <si>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</si>
  <si>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</si>
  <si>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</si>
  <si>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</si>
  <si>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</si>
  <si>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</si>
  <si>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</si>
  <si>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</si>
  <si>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</si>
  <si>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</si>
  <si>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</si>
  <si>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</si>
  <si>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</si>
  <si>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</si>
  <si>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</si>
  <si>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</si>
  <si>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</si>
  <si>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</si>
  <si>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</si>
  <si>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</si>
  <si>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</si>
  <si>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</si>
  <si>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</si>
  <si>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</si>
  <si>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</si>
  <si>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</si>
  <si>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</si>
  <si>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</si>
  <si>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</si>
  <si>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</si>
  <si>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</si>
  <si>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</si>
  <si>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</si>
  <si>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</si>
  <si>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</si>
  <si>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</si>
  <si>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</si>
  <si>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</si>
  <si>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</si>
  <si>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</si>
  <si>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</si>
  <si>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</si>
  <si>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</si>
  <si>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</si>
  <si>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</si>
  <si>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</si>
  <si>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</si>
  <si>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</si>
  <si>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</si>
  <si>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</si>
  <si>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</si>
  <si>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</si>
  <si>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</si>
  <si>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</si>
  <si>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</si>
  <si>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</si>
  <si>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</si>
  <si>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</si>
  <si>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</si>
  <si>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</si>
  <si>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</si>
  <si>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</si>
  <si>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</si>
  <si>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</si>
  <si>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</si>
  <si>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</si>
  <si>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</si>
  <si>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</si>
  <si>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</si>
  <si>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</si>
  <si>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</si>
  <si>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</si>
  <si>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</si>
  <si>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</si>
  <si>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</si>
  <si>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</si>
  <si>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</si>
  <si>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</si>
  <si>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</si>
  <si>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</si>
  <si>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</si>
  <si>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</si>
  <si>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</si>
  <si>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</si>
  <si>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</si>
  <si>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</si>
  <si>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</si>
  <si>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</si>
  <si>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</si>
  <si>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</si>
  <si>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</si>
  <si>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</si>
  <si>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</si>
  <si>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</si>
  <si>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</si>
  <si>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</si>
  <si>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</si>
  <si>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</si>
  <si>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</si>
  <si>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</si>
  <si>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</si>
  <si>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</si>
  <si>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</si>
  <si>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</si>
  <si>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</si>
  <si>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</si>
  <si>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</si>
  <si>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</si>
  <si>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</si>
  <si>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</si>
  <si>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</si>
  <si>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</si>
  <si>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</si>
  <si>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</si>
  <si>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Obrovac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</si>
</sst>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992282.6100000001</v>
      </c>
      <c r="D2" s="7">
        <f>'PR-RAS'!E6</f>
        <v>1049222.67</v>
      </c>
      <c r="E2" s="7">
        <v>0</v>
      </c>
      <c r="F2" s="7">
        <v>0</v>
      </c>
      <c r="G2" s="8">
        <f t="shared" ref="G2:G274" si="0">(B2/1000)*(C2*1+D2*2)</f>
        <v>3090.7279500000004</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689122.05</v>
      </c>
      <c r="D45" s="2">
        <f>'PR-RAS'!E49</f>
        <v>752514.9</v>
      </c>
      <c r="E45" s="2">
        <v>0</v>
      </c>
      <c r="F45" s="2">
        <v>0</v>
      </c>
      <c r="G45" s="3">
        <f t="shared" si="0"/>
        <v>96542.681400000001</v>
      </c>
      <c r="H45" s="3">
        <f t="shared" si="1"/>
        <v>0.15000000002328306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689122.05</v>
      </c>
      <c r="D64" s="2">
        <f>'PR-RAS'!E68</f>
        <v>752514.9</v>
      </c>
      <c r="E64" s="2">
        <v>0</v>
      </c>
      <c r="F64" s="2">
        <v>0</v>
      </c>
      <c r="G64" s="3">
        <f t="shared" si="0"/>
        <v>138231.56655000002</v>
      </c>
      <c r="H64" s="3">
        <f t="shared" si="1"/>
        <v>0.15000000002328306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689122.05</v>
      </c>
      <c r="D65" s="2">
        <f>'PR-RAS'!E69</f>
        <v>752514.9</v>
      </c>
      <c r="E65" s="2">
        <v>0</v>
      </c>
      <c r="F65" s="2">
        <v>0</v>
      </c>
      <c r="G65" s="3">
        <f t="shared" si="0"/>
        <v>140425.71840000001</v>
      </c>
      <c r="H65" s="3">
        <f t="shared" si="1"/>
        <v>0.15000000002328306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120</v>
      </c>
      <c r="D102" s="2">
        <f>'PR-RAS'!E106</f>
        <v>1049.78</v>
      </c>
      <c r="E102" s="2">
        <v>0</v>
      </c>
      <c r="F102" s="2">
        <v>0</v>
      </c>
      <c r="G102" s="3">
        <f t="shared" si="0"/>
        <v>224.17556000000002</v>
      </c>
      <c r="H102" s="3">
        <f t="shared" si="1"/>
        <v>0.22000000000002728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120</v>
      </c>
      <c r="D108" s="2">
        <f>'PR-RAS'!E112</f>
        <v>1049.78</v>
      </c>
      <c r="E108" s="2">
        <v>0</v>
      </c>
      <c r="F108" s="2">
        <v>0</v>
      </c>
      <c r="G108" s="3">
        <f t="shared" si="0"/>
        <v>237.49292</v>
      </c>
      <c r="H108" s="3">
        <f t="shared" si="1"/>
        <v>0.22000000000002728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120</v>
      </c>
      <c r="D113" s="2">
        <f>'PR-RAS'!E117</f>
        <v>1049.78</v>
      </c>
      <c r="E113" s="2">
        <v>0</v>
      </c>
      <c r="F113" s="2">
        <v>0</v>
      </c>
      <c r="G113" s="3">
        <f t="shared" si="0"/>
        <v>248.59072</v>
      </c>
      <c r="H113" s="3">
        <f t="shared" si="1"/>
        <v>0.22000000000002728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v>
      </c>
      <c r="D121" s="2">
        <f>'PR-RAS'!E125</f>
        <v>0</v>
      </c>
      <c r="E121" s="2">
        <v>0</v>
      </c>
      <c r="F121" s="2">
        <v>0</v>
      </c>
      <c r="G121" s="3">
        <f t="shared" si="0"/>
        <v>14.399999999999999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v>
      </c>
      <c r="D122" s="2">
        <f>'PR-RAS'!E126</f>
        <v>0</v>
      </c>
      <c r="E122" s="2">
        <v>0</v>
      </c>
      <c r="F122" s="2">
        <v>0</v>
      </c>
      <c r="G122" s="3">
        <f t="shared" si="0"/>
        <v>14.52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v>
      </c>
      <c r="D124" s="2">
        <f>'PR-RAS'!E128</f>
        <v>0</v>
      </c>
      <c r="E124" s="2">
        <v>0</v>
      </c>
      <c r="F124" s="2">
        <v>0</v>
      </c>
      <c r="G124" s="3">
        <f t="shared" si="0"/>
        <v>14.76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302920.56</v>
      </c>
      <c r="D130" s="2">
        <f>'PR-RAS'!E134</f>
        <v>295657.99</v>
      </c>
      <c r="E130" s="2">
        <v>0</v>
      </c>
      <c r="F130" s="2">
        <v>0</v>
      </c>
      <c r="G130" s="3">
        <f t="shared" si="0"/>
        <v>115356.51366000001</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302920.56</v>
      </c>
      <c r="D131" s="2">
        <f>'PR-RAS'!E135</f>
        <v>295657.99</v>
      </c>
      <c r="E131" s="2">
        <v>0</v>
      </c>
      <c r="F131" s="2">
        <v>0</v>
      </c>
      <c r="G131" s="3">
        <f t="shared" si="0"/>
        <v>116250.75020000001</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301920.56</v>
      </c>
      <c r="D132" s="2">
        <f>'PR-RAS'!E136</f>
        <v>292407.99</v>
      </c>
      <c r="E132" s="2">
        <v>0</v>
      </c>
      <c r="F132" s="2">
        <v>0</v>
      </c>
      <c r="G132" s="3">
        <f t="shared" si="0"/>
        <v>116162.48674000001</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1000</v>
      </c>
      <c r="D133" s="2">
        <f>'PR-RAS'!E137</f>
        <v>3250</v>
      </c>
      <c r="E133" s="2">
        <v>0</v>
      </c>
      <c r="F133" s="2">
        <v>0</v>
      </c>
      <c r="G133" s="3">
        <f t="shared" si="0"/>
        <v>990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1082672.4800000002</v>
      </c>
      <c r="D148" s="2">
        <f>'PR-RAS'!E152</f>
        <v>1025119.0399999999</v>
      </c>
      <c r="E148" s="2">
        <v>0</v>
      </c>
      <c r="F148" s="2">
        <v>0</v>
      </c>
      <c r="G148" s="3">
        <f t="shared" si="0"/>
        <v>460537.85232000001</v>
      </c>
      <c r="H148" s="3">
        <f t="shared" si="1"/>
        <v>0.52000000013504177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747305.73</v>
      </c>
      <c r="D149" s="2">
        <f>'PR-RAS'!E153</f>
        <v>696076.48</v>
      </c>
      <c r="E149" s="2">
        <v>0</v>
      </c>
      <c r="F149" s="2">
        <v>0</v>
      </c>
      <c r="G149" s="3">
        <f t="shared" si="0"/>
        <v>316639.88611999998</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624566.31999999995</v>
      </c>
      <c r="D150" s="2">
        <f>'PR-RAS'!E154</f>
        <v>575574.61</v>
      </c>
      <c r="E150" s="2">
        <v>0</v>
      </c>
      <c r="F150" s="2">
        <v>0</v>
      </c>
      <c r="G150" s="3">
        <f t="shared" si="0"/>
        <v>264581.61546</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624566.31999999995</v>
      </c>
      <c r="D151" s="2">
        <f>'PR-RAS'!E155</f>
        <v>575574.61</v>
      </c>
      <c r="E151" s="2">
        <v>0</v>
      </c>
      <c r="F151" s="2">
        <v>0</v>
      </c>
      <c r="G151" s="3">
        <f t="shared" si="0"/>
        <v>266357.33100000001</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19297.849999999999</v>
      </c>
      <c r="D155" s="2">
        <f>'PR-RAS'!E159</f>
        <v>25582.65</v>
      </c>
      <c r="E155" s="2">
        <v>0</v>
      </c>
      <c r="F155" s="2">
        <v>0</v>
      </c>
      <c r="G155" s="3">
        <f t="shared" si="0"/>
        <v>10851.325099999998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103441.56</v>
      </c>
      <c r="D156" s="2">
        <f>'PR-RAS'!E160</f>
        <v>94919.22</v>
      </c>
      <c r="E156" s="2">
        <v>0</v>
      </c>
      <c r="F156" s="2">
        <v>0</v>
      </c>
      <c r="G156" s="3">
        <f t="shared" si="0"/>
        <v>45458.400000000001</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103053.56</v>
      </c>
      <c r="D158" s="2">
        <f>'PR-RAS'!E162</f>
        <v>94919.22</v>
      </c>
      <c r="E158" s="2">
        <v>0</v>
      </c>
      <c r="F158" s="2">
        <v>0</v>
      </c>
      <c r="G158" s="3">
        <f t="shared" si="0"/>
        <v>45984.044000000002</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388</v>
      </c>
      <c r="D159" s="2">
        <f>'PR-RAS'!E163</f>
        <v>0</v>
      </c>
      <c r="E159" s="2">
        <v>0</v>
      </c>
      <c r="F159" s="2">
        <v>0</v>
      </c>
      <c r="G159" s="3">
        <f t="shared" si="0"/>
        <v>61.304000000000002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334553.37</v>
      </c>
      <c r="D160" s="2">
        <f>'PR-RAS'!E164</f>
        <v>328265.62</v>
      </c>
      <c r="E160" s="2">
        <v>0</v>
      </c>
      <c r="F160" s="2">
        <v>0</v>
      </c>
      <c r="G160" s="3">
        <f t="shared" si="0"/>
        <v>157582.45298999999</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48384.38</v>
      </c>
      <c r="D161" s="2">
        <f>'PR-RAS'!E165</f>
        <v>50450.179999999993</v>
      </c>
      <c r="E161" s="2">
        <v>0</v>
      </c>
      <c r="F161" s="2">
        <v>0</v>
      </c>
      <c r="G161" s="3">
        <f t="shared" si="0"/>
        <v>23885.558399999998</v>
      </c>
      <c r="H161" s="3">
        <f t="shared" si="1"/>
        <v>0.55999999999039574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3327.77</v>
      </c>
      <c r="D162" s="2">
        <f>'PR-RAS'!E166</f>
        <v>2817.2</v>
      </c>
      <c r="E162" s="2">
        <v>0</v>
      </c>
      <c r="F162" s="2">
        <v>0</v>
      </c>
      <c r="G162" s="3">
        <f t="shared" si="0"/>
        <v>1442.9093700000001</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44572.86</v>
      </c>
      <c r="D163" s="2">
        <f>'PR-RAS'!E167</f>
        <v>47231.49</v>
      </c>
      <c r="E163" s="2">
        <v>0</v>
      </c>
      <c r="F163" s="2">
        <v>0</v>
      </c>
      <c r="G163" s="3">
        <f t="shared" si="0"/>
        <v>22523.806079999998</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483.75</v>
      </c>
      <c r="D164" s="2">
        <f>'PR-RAS'!E168</f>
        <v>266.27</v>
      </c>
      <c r="E164" s="2">
        <v>0</v>
      </c>
      <c r="F164" s="2">
        <v>0</v>
      </c>
      <c r="G164" s="3">
        <f t="shared" si="0"/>
        <v>165.65527</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135.22</v>
      </c>
      <c r="E165" s="2">
        <v>0</v>
      </c>
      <c r="F165" s="2">
        <v>0</v>
      </c>
      <c r="G165" s="3">
        <f t="shared" si="0"/>
        <v>44.352160000000005</v>
      </c>
      <c r="H165" s="3">
        <f t="shared" si="1"/>
        <v>0.21999999999999886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40899.939999999995</v>
      </c>
      <c r="D166" s="2">
        <f>'PR-RAS'!E170</f>
        <v>32612.15</v>
      </c>
      <c r="E166" s="2">
        <v>0</v>
      </c>
      <c r="F166" s="2">
        <v>0</v>
      </c>
      <c r="G166" s="3">
        <f t="shared" si="0"/>
        <v>17510.499599999999</v>
      </c>
      <c r="H166" s="3">
        <f t="shared" si="1"/>
        <v>0.21000000000640284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2029.28</v>
      </c>
      <c r="D167" s="2">
        <f>'PR-RAS'!E171</f>
        <v>1637.98</v>
      </c>
      <c r="E167" s="2">
        <v>0</v>
      </c>
      <c r="F167" s="2">
        <v>0</v>
      </c>
      <c r="G167" s="3">
        <f t="shared" si="0"/>
        <v>880.66984000000002</v>
      </c>
      <c r="H167" s="3">
        <f t="shared" si="1"/>
        <v>0.29999999999995453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23125.83</v>
      </c>
      <c r="D168" s="2">
        <f>'PR-RAS'!E172</f>
        <v>22189.06</v>
      </c>
      <c r="E168" s="2">
        <v>0</v>
      </c>
      <c r="F168" s="2">
        <v>0</v>
      </c>
      <c r="G168" s="3">
        <f t="shared" si="0"/>
        <v>11273.159650000003</v>
      </c>
      <c r="H168" s="3">
        <f t="shared" si="1"/>
        <v>0.22999999999956344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14319.99</v>
      </c>
      <c r="D169" s="2">
        <f>'PR-RAS'!E173</f>
        <v>5167.45</v>
      </c>
      <c r="E169" s="2">
        <v>0</v>
      </c>
      <c r="F169" s="2">
        <v>0</v>
      </c>
      <c r="G169" s="3">
        <f t="shared" si="0"/>
        <v>4142.0215200000002</v>
      </c>
      <c r="H169" s="3">
        <f t="shared" si="1"/>
        <v>0.46000000000003638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1424.84</v>
      </c>
      <c r="D170" s="2">
        <f>'PR-RAS'!E174</f>
        <v>2759.38</v>
      </c>
      <c r="E170" s="2">
        <v>0</v>
      </c>
      <c r="F170" s="2">
        <v>0</v>
      </c>
      <c r="G170" s="3">
        <f t="shared" si="0"/>
        <v>1173.4684000000002</v>
      </c>
      <c r="H170" s="3">
        <f t="shared" si="1"/>
        <v>0.54000000000019099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858.28</v>
      </c>
      <c r="E173" s="2">
        <v>0</v>
      </c>
      <c r="F173" s="2">
        <v>0</v>
      </c>
      <c r="G173" s="3">
        <f t="shared" si="0"/>
        <v>295.24831999999998</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241029.25</v>
      </c>
      <c r="D174" s="2">
        <f>'PR-RAS'!E178</f>
        <v>240459.27999999997</v>
      </c>
      <c r="E174" s="2">
        <v>0</v>
      </c>
      <c r="F174" s="2">
        <v>0</v>
      </c>
      <c r="G174" s="3">
        <f t="shared" si="0"/>
        <v>124896.97112999998</v>
      </c>
      <c r="H174" s="3">
        <f t="shared" si="1"/>
        <v>0.52999999996973202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4491.47</v>
      </c>
      <c r="D175" s="2">
        <f>'PR-RAS'!E179</f>
        <v>2631.39</v>
      </c>
      <c r="E175" s="2">
        <v>0</v>
      </c>
      <c r="F175" s="2">
        <v>0</v>
      </c>
      <c r="G175" s="3">
        <f t="shared" si="0"/>
        <v>1697.2394999999999</v>
      </c>
      <c r="H175" s="3">
        <f t="shared" si="1"/>
        <v>0.86000000000012733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1312.67</v>
      </c>
      <c r="D176" s="2">
        <f>'PR-RAS'!E180</f>
        <v>1803.02</v>
      </c>
      <c r="E176" s="2">
        <v>0</v>
      </c>
      <c r="F176" s="2">
        <v>0</v>
      </c>
      <c r="G176" s="3">
        <f t="shared" si="0"/>
        <v>860.77424999999994</v>
      </c>
      <c r="H176" s="3">
        <f t="shared" si="1"/>
        <v>0.34999999999990905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3310.37</v>
      </c>
      <c r="D178" s="2">
        <f>'PR-RAS'!E182</f>
        <v>3033.23</v>
      </c>
      <c r="E178" s="2">
        <v>0</v>
      </c>
      <c r="F178" s="2">
        <v>0</v>
      </c>
      <c r="G178" s="3">
        <f t="shared" si="0"/>
        <v>1659.6989099999998</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227802.33</v>
      </c>
      <c r="D179" s="2">
        <f>'PR-RAS'!E183</f>
        <v>226263.15</v>
      </c>
      <c r="E179" s="2">
        <v>0</v>
      </c>
      <c r="F179" s="2">
        <v>0</v>
      </c>
      <c r="G179" s="3">
        <f t="shared" si="0"/>
        <v>121098.49613999999</v>
      </c>
      <c r="H179" s="3">
        <f t="shared" si="1"/>
        <v>0.47999999998137355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682.77</v>
      </c>
      <c r="D181" s="2">
        <f>'PR-RAS'!E185</f>
        <v>443.82</v>
      </c>
      <c r="E181" s="2">
        <v>0</v>
      </c>
      <c r="F181" s="2">
        <v>0</v>
      </c>
      <c r="G181" s="3">
        <f t="shared" si="0"/>
        <v>282.67379999999997</v>
      </c>
      <c r="H181" s="3">
        <f t="shared" si="1"/>
        <v>0.41000000000002501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1771.91</v>
      </c>
      <c r="D182" s="2">
        <f>'PR-RAS'!E186</f>
        <v>2006.71</v>
      </c>
      <c r="E182" s="2">
        <v>0</v>
      </c>
      <c r="F182" s="2">
        <v>0</v>
      </c>
      <c r="G182" s="3">
        <f t="shared" si="0"/>
        <v>1047.14473</v>
      </c>
      <c r="H182" s="3">
        <f t="shared" si="1"/>
        <v>0.37999999999988177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1657.73</v>
      </c>
      <c r="D183" s="2">
        <f>'PR-RAS'!E187</f>
        <v>4277.96</v>
      </c>
      <c r="E183" s="2">
        <v>0</v>
      </c>
      <c r="F183" s="2">
        <v>0</v>
      </c>
      <c r="G183" s="3">
        <f t="shared" si="0"/>
        <v>1858.8842999999999</v>
      </c>
      <c r="H183" s="3">
        <f t="shared" si="1"/>
        <v>0.30999999999994543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4239.8</v>
      </c>
      <c r="D190" s="2">
        <f>'PR-RAS'!E194</f>
        <v>4744.0099999999993</v>
      </c>
      <c r="E190" s="2">
        <v>0</v>
      </c>
      <c r="F190" s="2">
        <v>0</v>
      </c>
      <c r="G190" s="3">
        <f t="shared" si="0"/>
        <v>2594.55798</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199.63</v>
      </c>
      <c r="D192" s="2">
        <f>'PR-RAS'!E196</f>
        <v>46.83</v>
      </c>
      <c r="E192" s="2">
        <v>0</v>
      </c>
      <c r="F192" s="2">
        <v>0</v>
      </c>
      <c r="G192" s="3">
        <f t="shared" si="0"/>
        <v>56.018389999999997</v>
      </c>
      <c r="H192" s="3">
        <f t="shared" si="1"/>
        <v>0.54000000000000625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77.08</v>
      </c>
      <c r="D193" s="2">
        <f>'PR-RAS'!E197</f>
        <v>123.11</v>
      </c>
      <c r="E193" s="2">
        <v>0</v>
      </c>
      <c r="F193" s="2">
        <v>0</v>
      </c>
      <c r="G193" s="3">
        <f t="shared" si="0"/>
        <v>62.073600000000006</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274</v>
      </c>
      <c r="D194" s="2">
        <f>'PR-RAS'!E198</f>
        <v>186</v>
      </c>
      <c r="E194" s="2">
        <v>0</v>
      </c>
      <c r="F194" s="2">
        <v>0</v>
      </c>
      <c r="G194" s="3">
        <f t="shared" si="0"/>
        <v>124.678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v>
      </c>
      <c r="D195" s="2">
        <f>'PR-RAS'!E199</f>
        <v>0</v>
      </c>
      <c r="E195" s="2">
        <v>0</v>
      </c>
      <c r="F195" s="2">
        <v>0</v>
      </c>
      <c r="G195" s="3">
        <f t="shared" si="0"/>
        <v>32.591999999999999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3521.09</v>
      </c>
      <c r="D197" s="2">
        <f>'PR-RAS'!E201</f>
        <v>4388.07</v>
      </c>
      <c r="E197" s="2">
        <v>0</v>
      </c>
      <c r="F197" s="2">
        <v>0</v>
      </c>
      <c r="G197" s="3">
        <f t="shared" si="0"/>
        <v>2410.2570799999999</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413.81</v>
      </c>
      <c r="D258" s="2">
        <f>'PR-RAS'!E262</f>
        <v>417.09</v>
      </c>
      <c r="E258" s="2">
        <v>0</v>
      </c>
      <c r="F258" s="2">
        <v>0</v>
      </c>
      <c r="G258" s="3">
        <f t="shared" si="0"/>
        <v>320.73343</v>
      </c>
      <c r="H258" s="3">
        <f t="shared" si="1"/>
        <v>0.27999999999997272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413.81</v>
      </c>
      <c r="D265" s="2">
        <f>'PR-RAS'!E269</f>
        <v>417.09</v>
      </c>
      <c r="E265" s="2">
        <v>0</v>
      </c>
      <c r="F265" s="2">
        <v>0</v>
      </c>
      <c r="G265" s="3">
        <f t="shared" si="0"/>
        <v>329.46935999999999</v>
      </c>
      <c r="H265" s="3">
        <f t="shared" si="1"/>
        <v>0.27999999999997272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413.81</v>
      </c>
      <c r="D267" s="2">
        <f>'PR-RAS'!E271</f>
        <v>417.09</v>
      </c>
      <c r="E267" s="2">
        <v>0</v>
      </c>
      <c r="F267" s="2">
        <v>0</v>
      </c>
      <c r="G267" s="3">
        <f t="shared" si="0"/>
        <v>331.96534000000003</v>
      </c>
      <c r="H267" s="3">
        <f t="shared" si="1"/>
        <v>0.27999999999997272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399.57</v>
      </c>
      <c r="D269" s="2">
        <f>'PR-RAS'!E273</f>
        <v>359.85</v>
      </c>
      <c r="E269" s="2">
        <v>0</v>
      </c>
      <c r="F269" s="2">
        <v>0</v>
      </c>
      <c r="G269" s="3">
        <f t="shared" si="0"/>
        <v>299.96436</v>
      </c>
      <c r="H269" s="3">
        <f t="shared" si="1"/>
        <v>0.57999999999998408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399.57</v>
      </c>
      <c r="D270" s="2">
        <f>'PR-RAS'!E274</f>
        <v>359.85</v>
      </c>
      <c r="E270" s="2">
        <v>0</v>
      </c>
      <c r="F270" s="2">
        <v>0</v>
      </c>
      <c r="G270" s="3">
        <f t="shared" si="0"/>
        <v>301.08363000000003</v>
      </c>
      <c r="H270" s="3">
        <f t="shared" si="1"/>
        <v>0.57999999999998408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399.57</v>
      </c>
      <c r="D272" s="2">
        <f>'PR-RAS'!E276</f>
        <v>359.85</v>
      </c>
      <c r="E272" s="2">
        <v>0</v>
      </c>
      <c r="F272" s="2">
        <v>0</v>
      </c>
      <c r="G272" s="3">
        <f t="shared" si="0"/>
        <v>303.32217000000003</v>
      </c>
      <c r="H272" s="3">
        <f t="shared" si="1"/>
        <v>0.57999999999998408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1082672.4800000002</v>
      </c>
      <c r="D295" s="2">
        <f>'PR-RAS'!E299</f>
        <v>1025119.0399999999</v>
      </c>
      <c r="E295" s="2">
        <v>0</v>
      </c>
      <c r="F295" s="2">
        <v>0</v>
      </c>
      <c r="G295" s="3">
        <f t="shared" si="12"/>
        <v>921075.70464000001</v>
      </c>
      <c r="H295" s="3">
        <f t="shared" si="13"/>
        <v>0.52000000013504177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24103.630000000005</v>
      </c>
      <c r="E296" s="2">
        <v>0</v>
      </c>
      <c r="F296" s="2">
        <v>0</v>
      </c>
      <c r="G296" s="3">
        <f t="shared" si="12"/>
        <v>14221.141700000002</v>
      </c>
      <c r="H296" s="3">
        <f t="shared" si="13"/>
        <v>0.36999999999534339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90389.870000000112</v>
      </c>
      <c r="D297" s="2">
        <f>'PR-RAS'!E301</f>
        <v>0</v>
      </c>
      <c r="E297" s="2">
        <v>0</v>
      </c>
      <c r="F297" s="2">
        <v>0</v>
      </c>
      <c r="G297" s="3">
        <f t="shared" si="12"/>
        <v>26755.401520000032</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69130.009999999995</v>
      </c>
      <c r="D299" s="2">
        <f>'PR-RAS'!E303</f>
        <v>207375.09</v>
      </c>
      <c r="E299" s="2">
        <v>0</v>
      </c>
      <c r="F299" s="2">
        <v>0</v>
      </c>
      <c r="G299" s="3">
        <f t="shared" si="12"/>
        <v>144196.29662000001</v>
      </c>
      <c r="H299" s="3">
        <f t="shared" si="13"/>
        <v>9.9999999991268851E-2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106636.8</v>
      </c>
      <c r="D300" s="2">
        <f>'PR-RAS'!E304</f>
        <v>116983.77</v>
      </c>
      <c r="E300" s="2">
        <v>0</v>
      </c>
      <c r="F300" s="2">
        <v>0</v>
      </c>
      <c r="G300" s="3">
        <f t="shared" si="12"/>
        <v>101840.69766000001</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1000</v>
      </c>
      <c r="D355" s="2">
        <f>'PR-RAS'!E360</f>
        <v>3250</v>
      </c>
      <c r="E355" s="2">
        <v>0</v>
      </c>
      <c r="F355" s="2">
        <v>0</v>
      </c>
      <c r="G355" s="3">
        <f t="shared" si="12"/>
        <v>2655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1000</v>
      </c>
      <c r="D368" s="2">
        <f>'PR-RAS'!E373</f>
        <v>3250</v>
      </c>
      <c r="E368" s="2">
        <v>0</v>
      </c>
      <c r="F368" s="2">
        <v>0</v>
      </c>
      <c r="G368" s="3">
        <f t="shared" si="12"/>
        <v>2752.5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3250</v>
      </c>
      <c r="E396" s="2">
        <v>0</v>
      </c>
      <c r="F396" s="2">
        <v>0</v>
      </c>
      <c r="G396" s="3">
        <f t="shared" si="12"/>
        <v>2962.5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3250</v>
      </c>
      <c r="E400" s="2">
        <v>0</v>
      </c>
      <c r="F400" s="2">
        <v>0</v>
      </c>
      <c r="G400" s="3">
        <f t="shared" si="12"/>
        <v>2992.5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1000</v>
      </c>
      <c r="D413" s="2">
        <f>'PR-RAS'!E418</f>
        <v>3250</v>
      </c>
      <c r="E413" s="2">
        <v>0</v>
      </c>
      <c r="F413" s="2">
        <v>0</v>
      </c>
      <c r="G413" s="3">
        <f t="shared" si="12"/>
        <v>3090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992282.6100000001</v>
      </c>
      <c r="D417" s="2">
        <f>'PR-RAS'!E422</f>
        <v>1049222.67</v>
      </c>
      <c r="E417" s="2">
        <v>0</v>
      </c>
      <c r="F417" s="2">
        <v>0</v>
      </c>
      <c r="G417" s="3">
        <f t="shared" si="12"/>
        <v>1285742.8271999999</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1083672.4800000002</v>
      </c>
      <c r="D418" s="2">
        <f>'PR-RAS'!E423</f>
        <v>1028369.0399999999</v>
      </c>
      <c r="E418" s="2">
        <v>0</v>
      </c>
      <c r="F418" s="2">
        <v>0</v>
      </c>
      <c r="G418" s="3">
        <f t="shared" si="12"/>
        <v>1309551.20352</v>
      </c>
      <c r="H418" s="3">
        <f t="shared" si="13"/>
        <v>0.52000000013504177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20853.630000000005</v>
      </c>
      <c r="E419" s="2">
        <v>0</v>
      </c>
      <c r="F419" s="2">
        <v>0</v>
      </c>
      <c r="G419" s="3">
        <f t="shared" si="12"/>
        <v>17433.634680000003</v>
      </c>
      <c r="H419" s="3">
        <f t="shared" si="13"/>
        <v>0.36999999999534339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91389.870000000112</v>
      </c>
      <c r="D420" s="2">
        <f>'PR-RAS'!E425</f>
        <v>0</v>
      </c>
      <c r="E420" s="2">
        <v>0</v>
      </c>
      <c r="F420" s="2">
        <v>0</v>
      </c>
      <c r="G420" s="3">
        <f t="shared" si="12"/>
        <v>38292.355530000044</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69130.009999999995</v>
      </c>
      <c r="D422" s="2">
        <f>'PR-RAS'!E427</f>
        <v>207375.09</v>
      </c>
      <c r="E422" s="2">
        <v>0</v>
      </c>
      <c r="F422" s="2">
        <v>0</v>
      </c>
      <c r="G422" s="3">
        <f t="shared" si="12"/>
        <v>203713.55998999998</v>
      </c>
      <c r="H422" s="3">
        <f t="shared" si="13"/>
        <v>9.9999999991268851E-2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106636.8</v>
      </c>
      <c r="D423" s="2">
        <f>'PR-RAS'!E428</f>
        <v>116983.77</v>
      </c>
      <c r="E423" s="2">
        <v>0</v>
      </c>
      <c r="F423" s="2">
        <v>0</v>
      </c>
      <c r="G423" s="3">
        <f t="shared" si="12"/>
        <v>143735.03148000001</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992282.6100000001</v>
      </c>
      <c r="D637" s="2">
        <f>'PR-RAS'!E643</f>
        <v>1049222.67</v>
      </c>
      <c r="E637" s="2">
        <v>0</v>
      </c>
      <c r="F637" s="2">
        <v>0</v>
      </c>
      <c r="G637" s="3">
        <f t="shared" si="14"/>
        <v>1965702.9762000002</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1083672.4800000002</v>
      </c>
      <c r="D638" s="2">
        <f>'PR-RAS'!E644</f>
        <v>1028369.0399999999</v>
      </c>
      <c r="E638" s="2">
        <v>0</v>
      </c>
      <c r="F638" s="2">
        <v>0</v>
      </c>
      <c r="G638" s="3">
        <f t="shared" si="14"/>
        <v>2000441.52672</v>
      </c>
      <c r="H638" s="3">
        <f t="shared" si="15"/>
        <v>0.52000000013504177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20853.630000000005</v>
      </c>
      <c r="E639" s="2">
        <v>0</v>
      </c>
      <c r="F639" s="2">
        <v>0</v>
      </c>
      <c r="G639" s="3">
        <f t="shared" si="14"/>
        <v>26609.231880000007</v>
      </c>
      <c r="H639" s="3">
        <f t="shared" si="15"/>
        <v>0.36999999999534339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91389.870000000112</v>
      </c>
      <c r="D640" s="2">
        <f>'PR-RAS'!E646</f>
        <v>0</v>
      </c>
      <c r="E640" s="2">
        <v>0</v>
      </c>
      <c r="F640" s="2">
        <v>0</v>
      </c>
      <c r="G640" s="3">
        <f t="shared" si="14"/>
        <v>58398.126930000071</v>
      </c>
      <c r="H640" s="3">
        <f t="shared" si="15"/>
        <v>0.12999999988824129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69130.009999999995</v>
      </c>
      <c r="D642" s="2">
        <f>'PR-RAS'!E648</f>
        <v>207375.09</v>
      </c>
      <c r="E642" s="2">
        <v>0</v>
      </c>
      <c r="F642" s="2">
        <v>0</v>
      </c>
      <c r="G642" s="3">
        <f t="shared" si="14"/>
        <v>310167.20179000002</v>
      </c>
      <c r="H642" s="3">
        <f t="shared" si="15"/>
        <v>9.9999999991268851E-2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160519.88000000012</v>
      </c>
      <c r="D644" s="2">
        <f>'PR-RAS'!E650</f>
        <v>186521.46</v>
      </c>
      <c r="E644" s="2">
        <v>0</v>
      </c>
      <c r="F644" s="2">
        <v>0</v>
      </c>
      <c r="G644" s="3">
        <f t="shared" si="14"/>
        <v>343080.88040000002</v>
      </c>
      <c r="H644" s="3">
        <f t="shared" si="15"/>
        <v>0.57999999987077899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4.25</v>
      </c>
      <c r="D646" s="2">
        <f>'PR-RAS'!E653</f>
        <v>4.29</v>
      </c>
      <c r="E646" s="2">
        <v>0</v>
      </c>
      <c r="F646" s="2">
        <v>0</v>
      </c>
      <c r="G646" s="3">
        <f t="shared" si="14"/>
        <v>8.2753499999999995</v>
      </c>
      <c r="H646" s="3">
        <f t="shared" si="15"/>
        <v>0.54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4.25</v>
      </c>
      <c r="D649" s="2">
        <f>'PR-RAS'!E656</f>
        <v>4.29</v>
      </c>
      <c r="E649" s="2">
        <v>0</v>
      </c>
      <c r="F649" s="2">
        <v>0</v>
      </c>
      <c r="G649" s="3">
        <f t="shared" si="14"/>
        <v>8.3138400000000008</v>
      </c>
      <c r="H649" s="3">
        <f t="shared" si="15"/>
        <v>0.54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670004.19999999995</v>
      </c>
      <c r="D676" s="2">
        <f>'PR-RAS'!E683</f>
        <v>725002.25</v>
      </c>
      <c r="E676" s="2">
        <v>0</v>
      </c>
      <c r="F676" s="2">
        <v>0</v>
      </c>
      <c r="G676" s="3">
        <f t="shared" si="14"/>
        <v>1431005.8725000003</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19117.849999999999</v>
      </c>
      <c r="D677" s="2">
        <f>'PR-RAS'!E684</f>
        <v>27512.65</v>
      </c>
      <c r="E677" s="2">
        <v>0</v>
      </c>
      <c r="F677" s="2">
        <v>0</v>
      </c>
      <c r="G677" s="3">
        <f t="shared" si="14"/>
        <v>50120.769399999997</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44572.86</v>
      </c>
      <c r="D727" s="2">
        <f>'PR-RAS'!E734</f>
        <v>47231.49</v>
      </c>
      <c r="E727" s="2">
        <v>0</v>
      </c>
      <c r="F727" s="2">
        <v>0</v>
      </c>
      <c r="G727" s="3">
        <f t="shared" si="14"/>
        <v>100940.01983999999</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443.82</v>
      </c>
      <c r="D731" s="2">
        <f>'PR-RAS'!E738</f>
        <v>443.82</v>
      </c>
      <c r="E731" s="2">
        <v>0</v>
      </c>
      <c r="F731" s="2">
        <v>0</v>
      </c>
      <c r="G731" s="3">
        <f t="shared" si="14"/>
        <v>971.96580000000006</v>
      </c>
      <c r="H731" s="3">
        <f t="shared" si="15"/>
        <v>0.36000000000001364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168</v>
      </c>
      <c r="D737" s="2">
        <f>'PR-RAS'!E744</f>
        <v>0</v>
      </c>
      <c r="E737" s="2">
        <v>0</v>
      </c>
      <c r="F737" s="2">
        <v>0</v>
      </c>
      <c r="G737" s="3">
        <f t="shared" si="28"/>
        <v>123.648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413.81</v>
      </c>
      <c r="D844" s="2">
        <f>'PR-RAS'!E851</f>
        <v>417.09</v>
      </c>
      <c r="E844" s="2">
        <v>0</v>
      </c>
      <c r="F844" s="2">
        <v>0</v>
      </c>
      <c r="G844" s="3">
        <f t="shared" si="34"/>
        <v>1052.05557</v>
      </c>
      <c r="H844" s="3">
        <f t="shared" si="35"/>
        <v>0.27999999999997272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222662.64</v>
      </c>
      <c r="D1581" s="7"/>
      <c r="E1581" s="7">
        <v>0</v>
      </c>
      <c r="F1581" s="7">
        <v>0</v>
      </c>
      <c r="G1581" s="8">
        <f t="shared" ref="G1581:G1685" si="70">B1581/1000*C1581</f>
        <v>222.66264000000001</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1029823.6699999999</v>
      </c>
      <c r="D1582" s="2">
        <v>0</v>
      </c>
      <c r="E1582" s="2">
        <v>0</v>
      </c>
      <c r="F1582" s="2">
        <v>0</v>
      </c>
      <c r="G1582" s="3">
        <f t="shared" si="70"/>
        <v>2059.64734</v>
      </c>
      <c r="H1582" s="3">
        <f t="shared" si="71"/>
        <v>0.33000000007450581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1026573.6699999999</v>
      </c>
      <c r="D1584" s="2">
        <v>0</v>
      </c>
      <c r="E1584" s="2">
        <v>0</v>
      </c>
      <c r="F1584" s="2">
        <v>0</v>
      </c>
      <c r="G1584" s="3">
        <f t="shared" si="70"/>
        <v>4106.29468</v>
      </c>
      <c r="H1584" s="3">
        <f t="shared" si="71"/>
        <v>0.33000000007450581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696916.5</v>
      </c>
      <c r="D1585" s="2">
        <v>0</v>
      </c>
      <c r="E1585" s="2">
        <v>0</v>
      </c>
      <c r="F1585" s="2">
        <v>0</v>
      </c>
      <c r="G1585" s="3">
        <f t="shared" si="70"/>
        <v>3484.5825</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329298.21999999997</v>
      </c>
      <c r="D1586" s="2">
        <v>0</v>
      </c>
      <c r="E1586" s="2">
        <v>0</v>
      </c>
      <c r="F1586" s="2">
        <v>0</v>
      </c>
      <c r="G1586" s="3">
        <f t="shared" si="70"/>
        <v>1975.7893199999999</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358.95</v>
      </c>
      <c r="D1591" s="2">
        <v>0</v>
      </c>
      <c r="E1591" s="2">
        <v>0</v>
      </c>
      <c r="F1591" s="2">
        <v>0</v>
      </c>
      <c r="G1591" s="3">
        <f t="shared" si="70"/>
        <v>3.9484499999999998</v>
      </c>
      <c r="H1591" s="3">
        <f t="shared" si="71"/>
        <v>5.0000000000011369E-2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3250</v>
      </c>
      <c r="D1593" s="2">
        <v>0</v>
      </c>
      <c r="E1593" s="2">
        <v>0</v>
      </c>
      <c r="F1593" s="2">
        <v>0</v>
      </c>
      <c r="G1593" s="3">
        <f t="shared" si="70"/>
        <v>42.25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1049329.68</v>
      </c>
      <c r="D1601" s="2">
        <v>0</v>
      </c>
      <c r="E1601" s="2">
        <v>0</v>
      </c>
      <c r="F1601" s="2">
        <v>0</v>
      </c>
      <c r="G1601" s="3">
        <f t="shared" si="70"/>
        <v>22035.923279999999</v>
      </c>
      <c r="H1601" s="3">
        <f t="shared" si="71"/>
        <v>0.32000000006519258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1046079.6799999999</v>
      </c>
      <c r="D1603" s="2">
        <v>0</v>
      </c>
      <c r="E1603" s="2">
        <v>0</v>
      </c>
      <c r="F1603" s="2">
        <v>0</v>
      </c>
      <c r="G1603" s="3">
        <f t="shared" si="70"/>
        <v>24059.832639999997</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696227.44</v>
      </c>
      <c r="D1604" s="2">
        <v>0</v>
      </c>
      <c r="E1604" s="2">
        <v>0</v>
      </c>
      <c r="F1604" s="2">
        <v>0</v>
      </c>
      <c r="G1604" s="3">
        <f t="shared" si="70"/>
        <v>16709.458559999999</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349492.39</v>
      </c>
      <c r="D1605" s="2">
        <v>0</v>
      </c>
      <c r="E1605" s="2">
        <v>0</v>
      </c>
      <c r="F1605" s="2">
        <v>0</v>
      </c>
      <c r="G1605" s="3">
        <f t="shared" si="70"/>
        <v>8737.3097500000003</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359.85</v>
      </c>
      <c r="D1610" s="2">
        <v>0</v>
      </c>
      <c r="E1610" s="2">
        <v>0</v>
      </c>
      <c r="F1610" s="2">
        <v>0</v>
      </c>
      <c r="G1610" s="3">
        <f t="shared" si="70"/>
        <v>10.795500000000001</v>
      </c>
      <c r="H1610" s="3">
        <f t="shared" si="71"/>
        <v>0.14999999999997726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3250</v>
      </c>
      <c r="D1612" s="2">
        <v>0</v>
      </c>
      <c r="E1612" s="2">
        <v>0</v>
      </c>
      <c r="F1612" s="2">
        <v>0</v>
      </c>
      <c r="G1612" s="3">
        <f t="shared" si="70"/>
        <v>104</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203156.63000000012</v>
      </c>
      <c r="D1620" s="2">
        <v>0</v>
      </c>
      <c r="E1620" s="2">
        <v>0</v>
      </c>
      <c r="F1620" s="2">
        <v>0</v>
      </c>
      <c r="G1620" s="3">
        <f t="shared" si="70"/>
        <v>8126.2652000000053</v>
      </c>
      <c r="H1620" s="3">
        <f t="shared" si="71"/>
        <v>0.36999999987892807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203156.63</v>
      </c>
      <c r="D1680" s="2">
        <v>0</v>
      </c>
      <c r="E1680" s="2">
        <v>0</v>
      </c>
      <c r="F1680" s="2">
        <v>0</v>
      </c>
      <c r="G1680" s="3">
        <f t="shared" si="70"/>
        <v>20315.663</v>
      </c>
      <c r="H1680" s="3">
        <f t="shared" si="71"/>
        <v>0.36999999999534339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203156.63</v>
      </c>
      <c r="D1682" s="2">
        <v>0</v>
      </c>
      <c r="E1682" s="2">
        <v>0</v>
      </c>
      <c r="F1682" s="2">
        <v>0</v>
      </c>
      <c r="G1682" s="3">
        <f t="shared" si="70"/>
        <v>20721.976259999999</v>
      </c>
      <c r="H1682" s="3">
        <f t="shared" si="71"/>
        <v>0.36999999999534339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12420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992282.6100000001</v>
      </c>
      <c r="I17" s="275">
        <f>'PR-RAS'!E6</f>
        <v>1049222.67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1082672.4800000002</v>
      </c>
      <c r="I18" s="275">
        <f>'PR-RAS'!E152</f>
        <v>1025119.0399999999</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160519.88000000012</v>
      </c>
      <c r="I20" s="275">
        <f>'PR-RAS'!E650</f>
        <v>186521.46</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222662.64</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203156.63000000012</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203156.63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21" zoomScaleNormal="100" workbookViewId="0">
      <selection activeCell="J124" sqref="J1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992282.6100000001</v>
      </c>
      <c r="E6" s="60">
        <f>E7+E43+E49+E82+E106+E125+E134+E140</f>
        <v>1049222.67</v>
      </c>
      <c r="F6" s="45">
        <f t="shared" ref="F6:F132" si="0">IF(D6&lt;&gt;0,IF(E6/D6&gt;=100,"&gt;&gt;100",E6/D6*100),"-")</f>
        <v>105.73829062669957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689122.05</v>
      </c>
      <c r="E49" s="60">
        <f>E50+E53+E58+E61+E64+E68+E71+E74+E77</f>
        <v>752514.9</v>
      </c>
      <c r="F49" s="45">
        <f t="shared" si="0"/>
        <v>109.19907438747607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689122.05</v>
      </c>
      <c r="E68" s="60">
        <f t="shared" si="11"/>
        <v>752514.9</v>
      </c>
      <c r="F68" s="45">
        <f t="shared" si="0"/>
        <v>109.19907438747607</v>
      </c>
    </row>
    <row r="69" spans="1:6" ht="12.75" customHeight="1" x14ac:dyDescent="0.2">
      <c r="A69" s="63" t="s">
        <v>141</v>
      </c>
      <c r="B69" s="64" t="s">
        <v>142</v>
      </c>
      <c r="C69" s="247" t="s">
        <v>141</v>
      </c>
      <c r="D69" s="194">
        <v>689122.05</v>
      </c>
      <c r="E69" s="194">
        <v>752514.9</v>
      </c>
      <c r="F69" s="45">
        <f t="shared" si="0"/>
        <v>109.19907438747607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120</v>
      </c>
      <c r="E106" s="336">
        <f>E107+E112+E120+E124</f>
        <v>1049.78</v>
      </c>
      <c r="F106" s="71">
        <f t="shared" si="0"/>
        <v>874.81666666666661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120</v>
      </c>
      <c r="E112" s="60">
        <f t="shared" si="20"/>
        <v>1049.78</v>
      </c>
      <c r="F112" s="45">
        <f t="shared" si="0"/>
        <v>874.81666666666661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120</v>
      </c>
      <c r="E117" s="194">
        <v>1049.78</v>
      </c>
      <c r="F117" s="45">
        <f t="shared" si="0"/>
        <v>874.81666666666661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120</v>
      </c>
      <c r="E125" s="60">
        <f t="shared" si="22"/>
        <v>0</v>
      </c>
      <c r="F125" s="45">
        <f t="shared" si="0"/>
        <v>0</v>
      </c>
    </row>
    <row r="126" spans="1:6" ht="12.75" customHeight="1" x14ac:dyDescent="0.2">
      <c r="A126" s="63">
        <v>661</v>
      </c>
      <c r="B126" s="65" t="s">
        <v>255</v>
      </c>
      <c r="C126" s="247" t="s">
        <v>256</v>
      </c>
      <c r="D126" s="60">
        <f t="shared" ref="D126:E126" si="23">SUM(D127:D128)</f>
        <v>120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120</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302920.56</v>
      </c>
      <c r="E134" s="60">
        <f t="shared" si="25"/>
        <v>295657.99</v>
      </c>
      <c r="F134" s="45">
        <f t="shared" ref="F134:F229" si="26">IF(D134&lt;&gt;0,IF(E134/D134&gt;=100,"&gt;&gt;100",E134/D134*100),"-")</f>
        <v>97.602483634653254</v>
      </c>
    </row>
    <row r="135" spans="1:6" ht="24" x14ac:dyDescent="0.2">
      <c r="A135" s="63">
        <v>671</v>
      </c>
      <c r="B135" s="182" t="s">
        <v>273</v>
      </c>
      <c r="C135" s="247" t="s">
        <v>274</v>
      </c>
      <c r="D135" s="60">
        <f t="shared" ref="D135:E135" si="27">SUM(D136:D138)</f>
        <v>302920.56</v>
      </c>
      <c r="E135" s="60">
        <f t="shared" si="27"/>
        <v>295657.99</v>
      </c>
      <c r="F135" s="45">
        <f t="shared" si="26"/>
        <v>97.602483634653254</v>
      </c>
    </row>
    <row r="136" spans="1:6" ht="12.75" customHeight="1" x14ac:dyDescent="0.2">
      <c r="A136" s="63">
        <v>6711</v>
      </c>
      <c r="B136" s="65" t="s">
        <v>275</v>
      </c>
      <c r="C136" s="247" t="s">
        <v>276</v>
      </c>
      <c r="D136" s="194">
        <v>301920.56</v>
      </c>
      <c r="E136" s="194">
        <v>292407.99</v>
      </c>
      <c r="F136" s="45">
        <f t="shared" si="26"/>
        <v>96.849313607526426</v>
      </c>
    </row>
    <row r="137" spans="1:6" ht="24" x14ac:dyDescent="0.2">
      <c r="A137" s="63">
        <v>6712</v>
      </c>
      <c r="B137" s="182" t="s">
        <v>277</v>
      </c>
      <c r="C137" s="247" t="s">
        <v>278</v>
      </c>
      <c r="D137" s="194">
        <v>1000</v>
      </c>
      <c r="E137" s="194">
        <v>3250</v>
      </c>
      <c r="F137" s="45">
        <f t="shared" si="26"/>
        <v>325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1082672.4800000002</v>
      </c>
      <c r="E152" s="60">
        <f>E153+E164+E202+E221+E230+E262+E273</f>
        <v>1025119.0399999999</v>
      </c>
      <c r="F152" s="45">
        <f t="shared" si="26"/>
        <v>94.68413199160652</v>
      </c>
    </row>
    <row r="153" spans="1:6" ht="12.75" customHeight="1" x14ac:dyDescent="0.2">
      <c r="A153" s="63">
        <v>31</v>
      </c>
      <c r="B153" s="64" t="s">
        <v>308</v>
      </c>
      <c r="C153" s="247" t="s">
        <v>3</v>
      </c>
      <c r="D153" s="60">
        <f t="shared" ref="D153:E153" si="30">D154+D159+D160</f>
        <v>747305.73</v>
      </c>
      <c r="E153" s="60">
        <f t="shared" si="30"/>
        <v>696076.48</v>
      </c>
      <c r="F153" s="45">
        <f t="shared" si="26"/>
        <v>93.14480701225186</v>
      </c>
    </row>
    <row r="154" spans="1:6" ht="12.75" customHeight="1" x14ac:dyDescent="0.2">
      <c r="A154" s="63">
        <v>311</v>
      </c>
      <c r="B154" s="64" t="s">
        <v>309</v>
      </c>
      <c r="C154" s="247" t="s">
        <v>310</v>
      </c>
      <c r="D154" s="60">
        <f t="shared" ref="D154:E154" si="31">SUM(D155:D158)</f>
        <v>624566.31999999995</v>
      </c>
      <c r="E154" s="60">
        <f t="shared" si="31"/>
        <v>575574.61</v>
      </c>
      <c r="F154" s="45">
        <f t="shared" si="26"/>
        <v>92.15588346166345</v>
      </c>
    </row>
    <row r="155" spans="1:6" ht="12.75" customHeight="1" x14ac:dyDescent="0.2">
      <c r="A155" s="63">
        <v>3111</v>
      </c>
      <c r="B155" s="64" t="s">
        <v>311</v>
      </c>
      <c r="C155" s="247" t="s">
        <v>312</v>
      </c>
      <c r="D155" s="194">
        <v>624566.31999999995</v>
      </c>
      <c r="E155" s="194">
        <v>575574.61</v>
      </c>
      <c r="F155" s="45">
        <f t="shared" si="26"/>
        <v>92.15588346166345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19297.849999999999</v>
      </c>
      <c r="E159" s="194">
        <v>25582.65</v>
      </c>
      <c r="F159" s="45">
        <f t="shared" si="26"/>
        <v>132.56735853994098</v>
      </c>
    </row>
    <row r="160" spans="1:6" ht="12.75" customHeight="1" x14ac:dyDescent="0.2">
      <c r="A160" s="63">
        <v>313</v>
      </c>
      <c r="B160" s="65" t="s">
        <v>321</v>
      </c>
      <c r="C160" s="247" t="s">
        <v>322</v>
      </c>
      <c r="D160" s="60">
        <f t="shared" ref="D160:E160" si="32">SUM(D161:D163)</f>
        <v>103441.56</v>
      </c>
      <c r="E160" s="60">
        <f t="shared" si="32"/>
        <v>94919.22</v>
      </c>
      <c r="F160" s="45">
        <f t="shared" si="26"/>
        <v>91.761203137307675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103053.56</v>
      </c>
      <c r="E162" s="194">
        <v>94919.22</v>
      </c>
      <c r="F162" s="45">
        <f t="shared" si="26"/>
        <v>92.106687047007412</v>
      </c>
    </row>
    <row r="163" spans="1:6" ht="12.75" customHeight="1" x14ac:dyDescent="0.2">
      <c r="A163" s="63">
        <v>3133</v>
      </c>
      <c r="B163" s="64" t="s">
        <v>327</v>
      </c>
      <c r="C163" s="247" t="s">
        <v>328</v>
      </c>
      <c r="D163" s="194">
        <v>388</v>
      </c>
      <c r="E163" s="194"/>
      <c r="F163" s="45">
        <f t="shared" si="26"/>
        <v>0</v>
      </c>
    </row>
    <row r="164" spans="1:6" ht="12.75" customHeight="1" x14ac:dyDescent="0.2">
      <c r="A164" s="70">
        <v>32</v>
      </c>
      <c r="B164" s="65" t="s">
        <v>329</v>
      </c>
      <c r="C164" s="247" t="s">
        <v>330</v>
      </c>
      <c r="D164" s="60">
        <f>D165+D170+D178+D188+D189+D194</f>
        <v>334553.37</v>
      </c>
      <c r="E164" s="60">
        <f>E165+E170+E178+E188+E189+E194</f>
        <v>328265.62</v>
      </c>
      <c r="F164" s="45">
        <f t="shared" si="26"/>
        <v>98.120553979175284</v>
      </c>
    </row>
    <row r="165" spans="1:6" ht="12.75" customHeight="1" x14ac:dyDescent="0.2">
      <c r="A165" s="63">
        <v>321</v>
      </c>
      <c r="B165" s="64" t="s">
        <v>331</v>
      </c>
      <c r="C165" s="247" t="s">
        <v>332</v>
      </c>
      <c r="D165" s="60">
        <f t="shared" ref="D165:E165" si="33">SUM(D166:D169)</f>
        <v>48384.38</v>
      </c>
      <c r="E165" s="60">
        <f t="shared" si="33"/>
        <v>50450.179999999993</v>
      </c>
      <c r="F165" s="45">
        <f t="shared" si="26"/>
        <v>104.2695597215465</v>
      </c>
    </row>
    <row r="166" spans="1:6" ht="12.75" customHeight="1" x14ac:dyDescent="0.2">
      <c r="A166" s="63">
        <v>3211</v>
      </c>
      <c r="B166" s="64" t="s">
        <v>333</v>
      </c>
      <c r="C166" s="247" t="s">
        <v>334</v>
      </c>
      <c r="D166" s="194">
        <v>3327.77</v>
      </c>
      <c r="E166" s="194">
        <v>2817.2</v>
      </c>
      <c r="F166" s="45">
        <f t="shared" si="26"/>
        <v>84.657293022053807</v>
      </c>
    </row>
    <row r="167" spans="1:6" ht="12.75" customHeight="1" x14ac:dyDescent="0.2">
      <c r="A167" s="63">
        <v>3212</v>
      </c>
      <c r="B167" s="64" t="s">
        <v>335</v>
      </c>
      <c r="C167" s="247" t="s">
        <v>336</v>
      </c>
      <c r="D167" s="194">
        <v>44572.86</v>
      </c>
      <c r="E167" s="194">
        <v>47231.49</v>
      </c>
      <c r="F167" s="45">
        <f t="shared" si="26"/>
        <v>105.96468344189715</v>
      </c>
    </row>
    <row r="168" spans="1:6" ht="12.75" customHeight="1" x14ac:dyDescent="0.2">
      <c r="A168" s="63">
        <v>3213</v>
      </c>
      <c r="B168" s="64" t="s">
        <v>337</v>
      </c>
      <c r="C168" s="247" t="s">
        <v>338</v>
      </c>
      <c r="D168" s="194">
        <v>483.75</v>
      </c>
      <c r="E168" s="194">
        <v>266.27</v>
      </c>
      <c r="F168" s="45">
        <f t="shared" si="26"/>
        <v>55.042894056847544</v>
      </c>
    </row>
    <row r="169" spans="1:6" ht="12.75" customHeight="1" x14ac:dyDescent="0.2">
      <c r="A169" s="63">
        <v>3214</v>
      </c>
      <c r="B169" s="64" t="s">
        <v>339</v>
      </c>
      <c r="C169" s="247" t="s">
        <v>340</v>
      </c>
      <c r="D169" s="194">
        <v>0</v>
      </c>
      <c r="E169" s="194">
        <v>135.22</v>
      </c>
      <c r="F169" s="45" t="str">
        <f t="shared" si="26"/>
        <v>-</v>
      </c>
    </row>
    <row r="170" spans="1:6" ht="12.75" customHeight="1" x14ac:dyDescent="0.2">
      <c r="A170" s="63">
        <v>322</v>
      </c>
      <c r="B170" s="64" t="s">
        <v>341</v>
      </c>
      <c r="C170" s="247" t="s">
        <v>342</v>
      </c>
      <c r="D170" s="60">
        <f t="shared" ref="D170:E170" si="34">SUM(D171:D177)</f>
        <v>40899.939999999995</v>
      </c>
      <c r="E170" s="60">
        <f t="shared" si="34"/>
        <v>32612.15</v>
      </c>
      <c r="F170" s="45">
        <f t="shared" si="26"/>
        <v>79.736425041210339</v>
      </c>
    </row>
    <row r="171" spans="1:6" ht="12.75" customHeight="1" x14ac:dyDescent="0.2">
      <c r="A171" s="63">
        <v>3221</v>
      </c>
      <c r="B171" s="64" t="s">
        <v>343</v>
      </c>
      <c r="C171" s="247" t="s">
        <v>344</v>
      </c>
      <c r="D171" s="194">
        <v>2029.28</v>
      </c>
      <c r="E171" s="194">
        <v>1637.98</v>
      </c>
      <c r="F171" s="45">
        <f t="shared" si="26"/>
        <v>80.717298746353379</v>
      </c>
    </row>
    <row r="172" spans="1:6" ht="12.75" customHeight="1" x14ac:dyDescent="0.2">
      <c r="A172" s="63">
        <v>3222</v>
      </c>
      <c r="B172" s="64" t="s">
        <v>345</v>
      </c>
      <c r="C172" s="247" t="s">
        <v>346</v>
      </c>
      <c r="D172" s="194">
        <v>23125.83</v>
      </c>
      <c r="E172" s="194">
        <v>22189.06</v>
      </c>
      <c r="F172" s="45">
        <f t="shared" si="26"/>
        <v>95.949248091852269</v>
      </c>
    </row>
    <row r="173" spans="1:6" ht="12.75" customHeight="1" x14ac:dyDescent="0.2">
      <c r="A173" s="63">
        <v>3223</v>
      </c>
      <c r="B173" s="65" t="s">
        <v>347</v>
      </c>
      <c r="C173" s="247" t="s">
        <v>348</v>
      </c>
      <c r="D173" s="194">
        <v>14319.99</v>
      </c>
      <c r="E173" s="194">
        <v>5167.45</v>
      </c>
      <c r="F173" s="45">
        <f t="shared" si="26"/>
        <v>36.085569892157743</v>
      </c>
    </row>
    <row r="174" spans="1:6" ht="12.75" customHeight="1" x14ac:dyDescent="0.2">
      <c r="A174" s="63">
        <v>3224</v>
      </c>
      <c r="B174" s="65" t="s">
        <v>349</v>
      </c>
      <c r="C174" s="247" t="s">
        <v>350</v>
      </c>
      <c r="D174" s="194">
        <v>1424.84</v>
      </c>
      <c r="E174" s="194">
        <v>2759.38</v>
      </c>
      <c r="F174" s="45">
        <f t="shared" si="26"/>
        <v>193.66244630976109</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858.28</v>
      </c>
      <c r="F177" s="45" t="str">
        <f t="shared" si="26"/>
        <v>-</v>
      </c>
    </row>
    <row r="178" spans="1:6" ht="12.75" customHeight="1" x14ac:dyDescent="0.2">
      <c r="A178" s="63">
        <v>323</v>
      </c>
      <c r="B178" s="65" t="s">
        <v>357</v>
      </c>
      <c r="C178" s="247" t="s">
        <v>358</v>
      </c>
      <c r="D178" s="60">
        <f t="shared" ref="D178:E178" si="35">SUM(D179:D187)</f>
        <v>241029.25</v>
      </c>
      <c r="E178" s="60">
        <f t="shared" si="35"/>
        <v>240459.27999999997</v>
      </c>
      <c r="F178" s="45">
        <f t="shared" si="26"/>
        <v>99.763526625917791</v>
      </c>
    </row>
    <row r="179" spans="1:6" ht="12.75" customHeight="1" x14ac:dyDescent="0.2">
      <c r="A179" s="63">
        <v>3231</v>
      </c>
      <c r="B179" s="65" t="s">
        <v>359</v>
      </c>
      <c r="C179" s="247" t="s">
        <v>360</v>
      </c>
      <c r="D179" s="194">
        <v>4491.47</v>
      </c>
      <c r="E179" s="194">
        <v>2631.39</v>
      </c>
      <c r="F179" s="45">
        <f t="shared" si="26"/>
        <v>58.586387084851943</v>
      </c>
    </row>
    <row r="180" spans="1:6" ht="12.75" customHeight="1" x14ac:dyDescent="0.2">
      <c r="A180" s="63">
        <v>3232</v>
      </c>
      <c r="B180" s="65" t="s">
        <v>361</v>
      </c>
      <c r="C180" s="247" t="s">
        <v>362</v>
      </c>
      <c r="D180" s="194">
        <v>1312.67</v>
      </c>
      <c r="E180" s="194">
        <v>1803.02</v>
      </c>
      <c r="F180" s="45">
        <f t="shared" si="26"/>
        <v>137.35516161716197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3310.37</v>
      </c>
      <c r="E182" s="194">
        <v>3033.23</v>
      </c>
      <c r="F182" s="45">
        <f t="shared" si="26"/>
        <v>91.628126161123987</v>
      </c>
    </row>
    <row r="183" spans="1:6" ht="12.75" customHeight="1" x14ac:dyDescent="0.2">
      <c r="A183" s="63">
        <v>3235</v>
      </c>
      <c r="B183" s="64" t="s">
        <v>367</v>
      </c>
      <c r="C183" s="247" t="s">
        <v>368</v>
      </c>
      <c r="D183" s="194">
        <v>227802.33</v>
      </c>
      <c r="E183" s="194">
        <v>226263.15</v>
      </c>
      <c r="F183" s="45">
        <f t="shared" si="26"/>
        <v>99.32433526909054</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682.77</v>
      </c>
      <c r="E185" s="194">
        <v>443.82</v>
      </c>
      <c r="F185" s="45">
        <f t="shared" si="26"/>
        <v>65.002856013005854</v>
      </c>
    </row>
    <row r="186" spans="1:6" ht="12.75" customHeight="1" x14ac:dyDescent="0.2">
      <c r="A186" s="63">
        <v>3238</v>
      </c>
      <c r="B186" s="64" t="s">
        <v>373</v>
      </c>
      <c r="C186" s="247" t="s">
        <v>374</v>
      </c>
      <c r="D186" s="194">
        <v>1771.91</v>
      </c>
      <c r="E186" s="194">
        <v>2006.71</v>
      </c>
      <c r="F186" s="45">
        <f t="shared" si="26"/>
        <v>113.25123736532893</v>
      </c>
    </row>
    <row r="187" spans="1:6" ht="12.75" customHeight="1" x14ac:dyDescent="0.2">
      <c r="A187" s="63">
        <v>3239</v>
      </c>
      <c r="B187" s="64" t="s">
        <v>375</v>
      </c>
      <c r="C187" s="247" t="s">
        <v>376</v>
      </c>
      <c r="D187" s="194">
        <v>1657.73</v>
      </c>
      <c r="E187" s="194">
        <v>4277.96</v>
      </c>
      <c r="F187" s="45">
        <f t="shared" si="26"/>
        <v>258.06132482370469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4239.8</v>
      </c>
      <c r="E194" s="60">
        <f t="shared" si="36"/>
        <v>4744.0099999999993</v>
      </c>
      <c r="F194" s="45">
        <f t="shared" si="26"/>
        <v>111.89230624086039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199.63</v>
      </c>
      <c r="E196" s="194">
        <v>46.83</v>
      </c>
      <c r="F196" s="45">
        <f t="shared" si="26"/>
        <v>23.458398036367278</v>
      </c>
    </row>
    <row r="197" spans="1:6" ht="12.75" customHeight="1" x14ac:dyDescent="0.2">
      <c r="A197" s="63">
        <v>3293</v>
      </c>
      <c r="B197" s="64" t="s">
        <v>395</v>
      </c>
      <c r="C197" s="247" t="s">
        <v>396</v>
      </c>
      <c r="D197" s="194">
        <v>77.08</v>
      </c>
      <c r="E197" s="194">
        <v>123.11</v>
      </c>
      <c r="F197" s="45">
        <f t="shared" si="26"/>
        <v>159.71717695900364</v>
      </c>
    </row>
    <row r="198" spans="1:6" ht="12.75" customHeight="1" x14ac:dyDescent="0.2">
      <c r="A198" s="63">
        <v>3294</v>
      </c>
      <c r="B198" s="64" t="s">
        <v>397</v>
      </c>
      <c r="C198" s="247" t="s">
        <v>398</v>
      </c>
      <c r="D198" s="194">
        <v>274</v>
      </c>
      <c r="E198" s="194">
        <v>186</v>
      </c>
      <c r="F198" s="45">
        <f t="shared" si="26"/>
        <v>67.883211678832112</v>
      </c>
    </row>
    <row r="199" spans="1:6" ht="12.75" customHeight="1" x14ac:dyDescent="0.2">
      <c r="A199" s="63">
        <v>3295</v>
      </c>
      <c r="B199" s="64" t="s">
        <v>399</v>
      </c>
      <c r="C199" s="247" t="s">
        <v>400</v>
      </c>
      <c r="D199" s="194">
        <v>168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3521.09</v>
      </c>
      <c r="E201" s="194">
        <v>4388.07</v>
      </c>
      <c r="F201" s="45">
        <f t="shared" si="26"/>
        <v>124.62248905878577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413.81</v>
      </c>
      <c r="E262" s="60">
        <f t="shared" si="55"/>
        <v>417.09</v>
      </c>
      <c r="F262" s="45">
        <f t="shared" ref="F262:F268" si="56">IF(D262&lt;&gt;0,IF(E262/D262&gt;=100,"&gt;&gt;100",E262/D262*100),"-")</f>
        <v>100.79263430076604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413.81</v>
      </c>
      <c r="E269" s="60">
        <f t="shared" si="58"/>
        <v>417.09</v>
      </c>
      <c r="F269" s="45">
        <f t="shared" ref="F269:F272" si="59">IF(D269&lt;&gt;0,IF(E269/D269&gt;=100,"&gt;&gt;100",E269/D269*100),"-")</f>
        <v>100.79263430076604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413.81</v>
      </c>
      <c r="E271" s="194">
        <v>417.09</v>
      </c>
      <c r="F271" s="45">
        <f t="shared" si="59"/>
        <v>100.79263430076604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399.57</v>
      </c>
      <c r="E273" s="60">
        <f t="shared" si="60"/>
        <v>359.85</v>
      </c>
      <c r="F273" s="45">
        <f t="shared" ref="F273:F277" si="61">IF(D273&lt;&gt;0,IF(E273/D273&gt;=100,"&gt;&gt;100",E273/D273*100),"-")</f>
        <v>90.059313762294465</v>
      </c>
    </row>
    <row r="274" spans="1:6" ht="12.75" customHeight="1" x14ac:dyDescent="0.2">
      <c r="A274" s="63">
        <v>381</v>
      </c>
      <c r="B274" s="64" t="s">
        <v>540</v>
      </c>
      <c r="C274" s="247" t="s">
        <v>541</v>
      </c>
      <c r="D274" s="60">
        <f t="shared" ref="D274:E274" si="62">SUM(D275:D277)</f>
        <v>399.57</v>
      </c>
      <c r="E274" s="60">
        <f t="shared" si="62"/>
        <v>359.85</v>
      </c>
      <c r="F274" s="45">
        <f t="shared" si="61"/>
        <v>90.059313762294465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399.57</v>
      </c>
      <c r="E276" s="194">
        <v>359.85</v>
      </c>
      <c r="F276" s="45">
        <f t="shared" si="61"/>
        <v>90.059313762294465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1082672.4800000002</v>
      </c>
      <c r="E299" s="60">
        <f>E152-E297+E298</f>
        <v>1025119.0399999999</v>
      </c>
      <c r="F299" s="45">
        <f t="shared" si="68"/>
        <v>94.68413199160652</v>
      </c>
    </row>
    <row r="300" spans="1:6" ht="12.75" customHeight="1" x14ac:dyDescent="0.2">
      <c r="A300" s="63" t="s">
        <v>581</v>
      </c>
      <c r="B300" s="64" t="s">
        <v>592</v>
      </c>
      <c r="C300" s="247" t="s">
        <v>593</v>
      </c>
      <c r="D300" s="60">
        <f>IF(D6&gt;=D299,D6-D299,0)</f>
        <v>0</v>
      </c>
      <c r="E300" s="60">
        <f>IF(E6&gt;=E299,E6-E299,0)</f>
        <v>24103.630000000005</v>
      </c>
      <c r="F300" s="45" t="str">
        <f t="shared" si="68"/>
        <v>-</v>
      </c>
    </row>
    <row r="301" spans="1:6" ht="12.75" customHeight="1" x14ac:dyDescent="0.2">
      <c r="A301" s="63" t="s">
        <v>581</v>
      </c>
      <c r="B301" s="64" t="s">
        <v>594</v>
      </c>
      <c r="C301" s="247" t="s">
        <v>595</v>
      </c>
      <c r="D301" s="60">
        <f>IF(D299&gt;=D6,D299-D6,0)</f>
        <v>90389.870000000112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69130.009999999995</v>
      </c>
      <c r="E303" s="194">
        <v>207375.09</v>
      </c>
      <c r="F303" s="45">
        <f t="shared" si="68"/>
        <v>299.97838854645039</v>
      </c>
    </row>
    <row r="304" spans="1:6" ht="12.75" customHeight="1" x14ac:dyDescent="0.2">
      <c r="A304" s="63">
        <v>96</v>
      </c>
      <c r="B304" s="220" t="s">
        <v>600</v>
      </c>
      <c r="C304" s="247" t="s">
        <v>601</v>
      </c>
      <c r="D304" s="194">
        <v>106636.8</v>
      </c>
      <c r="E304" s="194">
        <v>116983.77</v>
      </c>
      <c r="F304" s="45">
        <f t="shared" si="68"/>
        <v>109.70300121534029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1000</v>
      </c>
      <c r="E360" s="60">
        <f t="shared" si="86"/>
        <v>3250</v>
      </c>
      <c r="F360" s="45">
        <f t="shared" si="72"/>
        <v>325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1000</v>
      </c>
      <c r="E373" s="60">
        <f t="shared" si="90"/>
        <v>3250</v>
      </c>
      <c r="F373" s="45">
        <f t="shared" si="72"/>
        <v>325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1000</v>
      </c>
      <c r="E401" s="60">
        <f t="shared" si="96"/>
        <v>3250</v>
      </c>
      <c r="F401" s="45">
        <f t="shared" si="72"/>
        <v>325</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1000</v>
      </c>
      <c r="E405" s="194">
        <v>3250</v>
      </c>
      <c r="F405" s="45">
        <f t="shared" si="72"/>
        <v>325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1000</v>
      </c>
      <c r="E418" s="60">
        <f t="shared" si="102"/>
        <v>3250</v>
      </c>
      <c r="F418" s="45">
        <f t="shared" si="72"/>
        <v>325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992282.6100000001</v>
      </c>
      <c r="E422" s="60">
        <f>E6+E308</f>
        <v>1049222.67</v>
      </c>
      <c r="F422" s="45">
        <f t="shared" si="72"/>
        <v>105.73829062669957</v>
      </c>
    </row>
    <row r="423" spans="1:6" ht="12.75" customHeight="1" x14ac:dyDescent="0.2">
      <c r="A423" s="63" t="s">
        <v>581</v>
      </c>
      <c r="B423" s="64" t="s">
        <v>804</v>
      </c>
      <c r="C423" s="247" t="s">
        <v>805</v>
      </c>
      <c r="D423" s="60">
        <f t="shared" ref="D423:E423" si="103">D299+D360</f>
        <v>1083672.4800000002</v>
      </c>
      <c r="E423" s="60">
        <f t="shared" si="103"/>
        <v>1028369.0399999999</v>
      </c>
      <c r="F423" s="45">
        <f t="shared" si="72"/>
        <v>94.896664719214769</v>
      </c>
    </row>
    <row r="424" spans="1:6" ht="12.75" customHeight="1" x14ac:dyDescent="0.2">
      <c r="A424" s="63" t="s">
        <v>581</v>
      </c>
      <c r="B424" s="64" t="s">
        <v>806</v>
      </c>
      <c r="C424" s="247" t="s">
        <v>807</v>
      </c>
      <c r="D424" s="60">
        <f t="shared" ref="D424:E424" si="104">IF(D422&gt;=D423,D422-D423,0)</f>
        <v>0</v>
      </c>
      <c r="E424" s="60">
        <f t="shared" si="104"/>
        <v>20853.630000000005</v>
      </c>
      <c r="F424" s="45" t="str">
        <f t="shared" si="72"/>
        <v>-</v>
      </c>
    </row>
    <row r="425" spans="1:6" ht="12.75" customHeight="1" x14ac:dyDescent="0.2">
      <c r="A425" s="63" t="s">
        <v>581</v>
      </c>
      <c r="B425" s="64" t="s">
        <v>808</v>
      </c>
      <c r="C425" s="247" t="s">
        <v>809</v>
      </c>
      <c r="D425" s="60">
        <f t="shared" ref="D425:E425" si="105">IF(D423&gt;=D422,D423-D422,0)</f>
        <v>91389.870000000112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69130.009999999995</v>
      </c>
      <c r="E427" s="60">
        <f t="shared" si="107"/>
        <v>207375.09</v>
      </c>
      <c r="F427" s="45">
        <f t="shared" si="72"/>
        <v>299.97838854645039</v>
      </c>
    </row>
    <row r="428" spans="1:6" ht="24" x14ac:dyDescent="0.2">
      <c r="A428" s="249" t="s">
        <v>815</v>
      </c>
      <c r="B428" s="243" t="s">
        <v>816</v>
      </c>
      <c r="C428" s="250" t="s">
        <v>817</v>
      </c>
      <c r="D428" s="81">
        <f t="shared" ref="D428:E428" si="108">D304+D421</f>
        <v>106636.8</v>
      </c>
      <c r="E428" s="81">
        <f t="shared" si="108"/>
        <v>116983.77</v>
      </c>
      <c r="F428" s="61">
        <f t="shared" si="72"/>
        <v>109.70300121534029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992282.6100000001</v>
      </c>
      <c r="E643" s="60">
        <f>E422+E430</f>
        <v>1049222.67</v>
      </c>
      <c r="F643" s="45">
        <f t="shared" si="109"/>
        <v>105.73829062669957</v>
      </c>
    </row>
    <row r="644" spans="1:6" ht="12.75" customHeight="1" x14ac:dyDescent="0.2">
      <c r="A644" s="63" t="s">
        <v>581</v>
      </c>
      <c r="B644" s="64" t="s">
        <v>1237</v>
      </c>
      <c r="C644" s="247" t="s">
        <v>1238</v>
      </c>
      <c r="D644" s="60">
        <f>D423+D535</f>
        <v>1083672.4800000002</v>
      </c>
      <c r="E644" s="60">
        <f>E423+E535</f>
        <v>1028369.0399999999</v>
      </c>
      <c r="F644" s="45">
        <f t="shared" si="109"/>
        <v>94.896664719214769</v>
      </c>
    </row>
    <row r="645" spans="1:6" ht="12.75" customHeight="1" x14ac:dyDescent="0.2">
      <c r="A645" s="63" t="s">
        <v>581</v>
      </c>
      <c r="B645" s="64" t="s">
        <v>1239</v>
      </c>
      <c r="C645" s="247" t="s">
        <v>1240</v>
      </c>
      <c r="D645" s="60">
        <f t="shared" ref="D645:E645" si="163">IF(D643&gt;=D644,D643-D644,0)</f>
        <v>0</v>
      </c>
      <c r="E645" s="60">
        <f t="shared" si="163"/>
        <v>20853.630000000005</v>
      </c>
      <c r="F645" s="45" t="str">
        <f t="shared" si="109"/>
        <v>-</v>
      </c>
    </row>
    <row r="646" spans="1:6" ht="12.75" customHeight="1" x14ac:dyDescent="0.2">
      <c r="A646" s="63" t="s">
        <v>581</v>
      </c>
      <c r="B646" s="64" t="s">
        <v>1241</v>
      </c>
      <c r="C646" s="247" t="s">
        <v>1242</v>
      </c>
      <c r="D646" s="60">
        <f t="shared" ref="D646:E646" si="164">IF(D644&gt;=D643,D644-D643,0)</f>
        <v>91389.870000000112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69130.009999999995</v>
      </c>
      <c r="E648" s="60">
        <f>IF(E427-E426+E642-E641&gt;=0,E427-E426+E642-E641,0)</f>
        <v>207375.09</v>
      </c>
      <c r="F648" s="45">
        <f t="shared" si="109"/>
        <v>299.97838854645039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160519.88000000012</v>
      </c>
      <c r="E650" s="60">
        <f t="shared" si="166"/>
        <v>186521.46</v>
      </c>
      <c r="F650" s="45">
        <f t="shared" si="109"/>
        <v>116.1983549950323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4.25</v>
      </c>
      <c r="E653" s="194">
        <v>4.29</v>
      </c>
      <c r="F653" s="45">
        <f t="shared" ref="F653:F740" si="167">IF(D653&lt;&gt;0,IF(E653/D653&gt;=100,"&gt;&gt;100",E653/D653*100),"-")</f>
        <v>100.94117647058825</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4.25</v>
      </c>
      <c r="E656" s="60">
        <f t="shared" si="168"/>
        <v>4.29</v>
      </c>
      <c r="F656" s="45">
        <f t="shared" si="167"/>
        <v>100.94117647058825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670004.19999999995</v>
      </c>
      <c r="E683" s="192">
        <v>725002.25</v>
      </c>
      <c r="F683" s="71">
        <f t="shared" si="167"/>
        <v>108.2086127221292</v>
      </c>
    </row>
    <row r="684" spans="1:6" ht="24" x14ac:dyDescent="0.2">
      <c r="A684" s="70">
        <v>63613</v>
      </c>
      <c r="B684" s="182" t="s">
        <v>1317</v>
      </c>
      <c r="C684" s="278" t="s">
        <v>1318</v>
      </c>
      <c r="D684" s="192">
        <v>19117.849999999999</v>
      </c>
      <c r="E684" s="192">
        <v>27512.65</v>
      </c>
      <c r="F684" s="71">
        <f t="shared" si="167"/>
        <v>143.91079540847954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44572.86</v>
      </c>
      <c r="E734" s="192">
        <v>47231.49</v>
      </c>
      <c r="F734" s="71">
        <f t="shared" si="167"/>
        <v>105.96468344189715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443.82</v>
      </c>
      <c r="E738" s="194">
        <v>443.82</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168</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413.81</v>
      </c>
      <c r="E851" s="194">
        <v>417.09</v>
      </c>
      <c r="F851" s="45">
        <f t="shared" si="169"/>
        <v>100.79263430076604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222662.64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1029823.6699999999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1026573.6699999999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696916.5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329298.21999999997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358.95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3250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1049329.68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1046079.6799999999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696227.44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349492.39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359.85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3250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203156.63000000012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203156.63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203156.63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12420</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2026-07-14T06:44:13Z</cp:lastPrinted>
  <dcterms:created xsi:type="dcterms:W3CDTF">2022-04-01T05:14:30Z</dcterms:created>
  <dcterms:modified xsi:type="dcterms:W3CDTF">2026-07-20T06:20:16Z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