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OLA\Desktop\"/>
    </mc:Choice>
  </mc:AlternateContent>
  <bookViews>
    <workbookView xWindow="0" yWindow="0" windowWidth="23040" windowHeight="8520" activeTab="2"/>
  </bookViews>
  <sheets>
    <sheet name="Opći dio" sheetId="3" r:id="rId1"/>
    <sheet name="Prihodi i rashodi -ekon. klf." sheetId="1" r:id="rId2"/>
    <sheet name="Prihodi i rashodi -izvori" sheetId="4" r:id="rId3"/>
    <sheet name="Prih i rash.-progr.,funk izvori" sheetId="5" r:id="rId4"/>
    <sheet name="List1" sheetId="6" r:id="rId5"/>
  </sheets>
  <calcPr calcId="152511"/>
</workbook>
</file>

<file path=xl/calcChain.xml><?xml version="1.0" encoding="utf-8"?>
<calcChain xmlns="http://schemas.openxmlformats.org/spreadsheetml/2006/main">
  <c r="G76" i="1" l="1"/>
  <c r="F76" i="1"/>
  <c r="G73" i="1"/>
  <c r="F73" i="1"/>
  <c r="G70" i="1"/>
  <c r="F70" i="1"/>
  <c r="G69" i="1"/>
  <c r="F69" i="1"/>
  <c r="G68" i="1"/>
  <c r="G65" i="1"/>
  <c r="G64" i="1"/>
  <c r="F64" i="1"/>
  <c r="G63" i="1"/>
  <c r="G61" i="1"/>
  <c r="F61" i="1"/>
  <c r="G60" i="1"/>
  <c r="F60" i="1"/>
  <c r="G58" i="1"/>
  <c r="F58" i="1"/>
  <c r="G57" i="1"/>
  <c r="F57" i="1"/>
  <c r="G56" i="1"/>
  <c r="G54" i="1"/>
  <c r="F54" i="1"/>
  <c r="G53" i="1"/>
  <c r="F53" i="1"/>
  <c r="G52" i="1"/>
  <c r="F52" i="1"/>
  <c r="G51" i="1"/>
  <c r="F51" i="1"/>
  <c r="D57" i="1"/>
  <c r="D50" i="1"/>
  <c r="G50" i="1"/>
  <c r="F50" i="1"/>
  <c r="G48" i="1"/>
  <c r="G47" i="1"/>
  <c r="F47" i="1"/>
  <c r="G46" i="1"/>
  <c r="F46" i="1"/>
  <c r="G45" i="1"/>
  <c r="F45" i="1"/>
  <c r="F44" i="1"/>
  <c r="G44" i="1"/>
  <c r="G42" i="1"/>
  <c r="G41" i="1"/>
  <c r="F41" i="1"/>
  <c r="G40" i="1"/>
  <c r="F40" i="1"/>
  <c r="G38" i="1"/>
  <c r="G37" i="1"/>
  <c r="F37" i="1"/>
  <c r="G36" i="1"/>
  <c r="F36" i="1"/>
  <c r="G35" i="1"/>
  <c r="F35" i="1"/>
  <c r="G34" i="1"/>
  <c r="F34" i="1"/>
  <c r="G24" i="1"/>
  <c r="F24" i="1"/>
  <c r="F23" i="1"/>
  <c r="F22" i="1"/>
  <c r="F27" i="4"/>
  <c r="F26" i="4"/>
  <c r="F25" i="4"/>
  <c r="G27" i="4"/>
  <c r="G25" i="4"/>
  <c r="G24" i="4"/>
  <c r="G23" i="4"/>
  <c r="G22" i="4"/>
  <c r="G21" i="4"/>
  <c r="G20" i="4"/>
  <c r="F20" i="4"/>
  <c r="F72" i="5" l="1"/>
  <c r="F71" i="5"/>
  <c r="F69" i="5"/>
  <c r="F65" i="5"/>
  <c r="F63" i="5"/>
  <c r="F58" i="5"/>
  <c r="F55" i="5"/>
  <c r="F52" i="5"/>
  <c r="F51" i="5"/>
  <c r="F50" i="5"/>
  <c r="F49" i="5"/>
  <c r="F48" i="5"/>
  <c r="F47" i="5"/>
  <c r="F38" i="5"/>
  <c r="F36" i="5"/>
  <c r="F35" i="5"/>
  <c r="F34" i="5"/>
  <c r="F29" i="5"/>
  <c r="F28" i="5"/>
  <c r="F26" i="5"/>
  <c r="F25" i="5"/>
  <c r="F24" i="5"/>
  <c r="F23" i="5"/>
  <c r="F22" i="5"/>
  <c r="F21" i="5"/>
  <c r="F20" i="5"/>
  <c r="F19" i="5"/>
  <c r="F16" i="5"/>
  <c r="F15" i="5"/>
  <c r="F14" i="5"/>
  <c r="F13" i="5"/>
  <c r="F12" i="5" l="1"/>
  <c r="G10" i="1"/>
  <c r="F10" i="1"/>
  <c r="F9" i="1"/>
  <c r="G6" i="1"/>
  <c r="G5" i="1"/>
  <c r="F6" i="1"/>
  <c r="F5" i="1"/>
  <c r="C31" i="4" l="1"/>
  <c r="E31" i="4"/>
  <c r="E14" i="4"/>
  <c r="D14" i="4"/>
  <c r="C14" i="4"/>
  <c r="D31" i="4"/>
  <c r="C50" i="1" l="1"/>
  <c r="C57" i="1"/>
  <c r="B31" i="4"/>
  <c r="B14" i="4"/>
  <c r="G18" i="3" l="1"/>
  <c r="G36" i="3"/>
  <c r="F36" i="3"/>
  <c r="G21" i="3"/>
  <c r="G20" i="3"/>
  <c r="G19" i="3"/>
  <c r="G17" i="3"/>
  <c r="G16" i="3"/>
  <c r="F21" i="3"/>
  <c r="F20" i="3"/>
  <c r="F19" i="3"/>
  <c r="F18" i="3" l="1"/>
  <c r="G40" i="3" l="1"/>
  <c r="F40" i="3"/>
  <c r="F16" i="3" l="1"/>
</calcChain>
</file>

<file path=xl/sharedStrings.xml><?xml version="1.0" encoding="utf-8"?>
<sst xmlns="http://schemas.openxmlformats.org/spreadsheetml/2006/main" count="260" uniqueCount="215">
  <si>
    <t>Oznaka</t>
  </si>
  <si>
    <t>Tekući plan (3.)</t>
  </si>
  <si>
    <t>Indeks 4./1. (5.)</t>
  </si>
  <si>
    <t>Indeks 4./3. (6.)</t>
  </si>
  <si>
    <t>A. RAČUN PRIHODA I RASHODA</t>
  </si>
  <si>
    <t>6 Prihodi poslovanja</t>
  </si>
  <si>
    <t>63 Pomoći iz inozemstva i od subjekata unutar općeg proračuna</t>
  </si>
  <si>
    <t>634 Pomoći od izvanproračunskih korisnika</t>
  </si>
  <si>
    <t>6341 Tekuće pomoći od izvanproračunskih korisnika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</si>
  <si>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</si>
  <si>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</si>
  <si>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</si>
  <si>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</si>
  <si>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</si>
  <si>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</si>
  <si>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</si>
  <si>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</si>
  <si>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6615 Prihodi od pruženih usluga</t>
  </si>
  <si>
    <t>7 Prihodi od prodaje nefinancijske imovine</t>
  </si>
  <si>
    <t>72 Prihodi od prodaje proizvedene dugotrajne imovine</t>
  </si>
  <si>
    <t>721 Prihodi od prodaje građevinskih objekata</t>
  </si>
  <si>
    <t>7211 Stambeni objekti</t>
  </si>
  <si>
    <t>3 Rashodi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</si>
  <si>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</si>
  <si>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</si>
  <si>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</si>
  <si>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</si>
  <si>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</si>
  <si>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</si>
  <si>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</si>
  <si>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</si>
  <si>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</si>
  <si>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</si>
  <si>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</si>
  <si>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</si>
  <si>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</si>
  <si>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</si>
  <si>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</si>
  <si>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</si>
  <si>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</si>
  <si>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</si>
  <si>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</si>
  <si>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</si>
  <si>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</si>
  <si>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</si>
  <si>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3234 Komunalne usluge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</si>
  <si>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</si>
  <si>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</si>
  <si>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</si>
  <si>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</si>
  <si>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</si>
  <si>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</si>
  <si>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</si>
  <si>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</si>
  <si>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3295 Pristojbe i naknade</t>
  </si>
  <si>
    <t>3296 Troškovi sudskih postupaka</t>
  </si>
  <si>
    <t>3299 Ostali nespomenuti rashodi poslovanja</t>
  </si>
  <si>
    <t>343 Ostali financijski rashodi</t>
  </si>
  <si>
    <t>3433 Zatezne kamate</t>
  </si>
  <si>
    <t>4 Rashodi za nabavu nefinancijske imovine</t>
  </si>
  <si>
    <t>42 Rashodi za nabavu proizvedene dugotrajne imovine</t>
  </si>
  <si>
    <t>422 Postrojenja i oprema</t>
  </si>
  <si>
    <t>4221 Uredska oprema i namještaj</t>
  </si>
  <si>
    <t>4222 Komunikacijska oprema</t>
  </si>
  <si>
    <t>4223 Oprema za održavanje i zaštitu</t>
  </si>
  <si>
    <t>4227 Uređaji, strojevi i oprema za ostale namjene</t>
  </si>
  <si>
    <t>424 Knjige, umjetnička djela i ostale izložbene vrijednosti</t>
  </si>
  <si>
    <t>4241 Knjige</t>
  </si>
  <si>
    <t>67 Prihodi iz nadležnog proračuna i od HZZO-a temeljem ugovornih obveza</t>
  </si>
  <si>
    <t>6711 Prihodi iz nadležnog proračuna za financiranje rashoda poslovanja</t>
  </si>
  <si>
    <t>671 Prihodi iz nadležnog proračuna za financiranje redovne djelatnosti proračunskih korisnika</t>
  </si>
  <si>
    <t>6712 Prihodi iz nadležnog proračuna za nabavu nefinancijske imovine</t>
  </si>
  <si>
    <t>Razlika - višak/manjak</t>
  </si>
  <si>
    <t xml:space="preserve"> PRIHODI UKUPNO</t>
  </si>
  <si>
    <t>RASHODI UKUPNO</t>
  </si>
  <si>
    <t>B. RAČUN FINANCIRANJA</t>
  </si>
  <si>
    <t>8 Primici od financijske imovine i zaduživanja</t>
  </si>
  <si>
    <t>5  Izdaci za financijsku imovinu i otplate zajmova</t>
  </si>
  <si>
    <t>Neto zaduživanje/financiranje</t>
  </si>
  <si>
    <t>C. RASPOLOŽIVA SREDSTVA IZ PRETHODNE GODINE</t>
  </si>
  <si>
    <t>Višak/manjak+neto financiranje+raspoloživa sredstva iz prethodnih godina</t>
  </si>
  <si>
    <t>Višak/manjak iz prethodnih godina</t>
  </si>
  <si>
    <t xml:space="preserve">I. OPĆI DIO  </t>
  </si>
  <si>
    <t>Izvor financiranja: 451 F.P. I dodatni udio  u pro.na dohodak</t>
  </si>
  <si>
    <t>321-NAKNADE TROŠKOVA ZAPOSLENICIMA</t>
  </si>
  <si>
    <t>3211-Službena putovanja</t>
  </si>
  <si>
    <t>3212-Naknade za prijevoz na posao i s posla</t>
  </si>
  <si>
    <t>3213-Stručno usavršavanje zaposlenika</t>
  </si>
  <si>
    <t>322-MATERIJALNI RASHODI</t>
  </si>
  <si>
    <t>3221-Uredski materijal</t>
  </si>
  <si>
    <t>3222-Materijali  i sirovine</t>
  </si>
  <si>
    <t>3223-Energija</t>
  </si>
  <si>
    <t>3224-Materijali i dijelovi za tekuć.i inves.održ.</t>
  </si>
  <si>
    <t>3225-Sitni inventar i auto gume</t>
  </si>
  <si>
    <t>323-RASHODI ZA USLUGE</t>
  </si>
  <si>
    <t>3231-Usluge telefona ,pošte i prijevoza</t>
  </si>
  <si>
    <t>3232-Usluge tekuć.i investic.održavanja</t>
  </si>
  <si>
    <t>3234-Komunalne usluge</t>
  </si>
  <si>
    <t>3235-Zakupnine i najamnine</t>
  </si>
  <si>
    <t>3236-Zdravstvene i veterinarske usluge</t>
  </si>
  <si>
    <t>3237-Intelektualne i osobne usluge</t>
  </si>
  <si>
    <t>3238-Računalne usluge</t>
  </si>
  <si>
    <t>3239-Ostale usluge</t>
  </si>
  <si>
    <t>329-OSTALE USLUGE</t>
  </si>
  <si>
    <t>3292-Premije osiguranja</t>
  </si>
  <si>
    <t>3293-Reprezentacija</t>
  </si>
  <si>
    <t>3294-Članarine</t>
  </si>
  <si>
    <t xml:space="preserve">Ostvarenje preth. god. </t>
  </si>
  <si>
    <t xml:space="preserve">Tekući plan </t>
  </si>
  <si>
    <t>Izvor: 41 Prihodi za posebne namjene - proračunski korisnici</t>
  </si>
  <si>
    <t>Izvor: 42 Višak/manjak prihoda korisnici</t>
  </si>
  <si>
    <t>Izvor: 45-F.P. I dod.udio u por.na dohodak</t>
  </si>
  <si>
    <t>Izvor: 51 Pomoći iz državnog proračuna</t>
  </si>
  <si>
    <t>Izvor: 61 Donacije - proračunski korisnici</t>
  </si>
  <si>
    <t>SVEUKUPNO PRIHODI:</t>
  </si>
  <si>
    <t>Izvor: 71 Prihodi od prodaje  nefin. Imovine</t>
  </si>
  <si>
    <t xml:space="preserve">PRIHODI I RASHODI </t>
  </si>
  <si>
    <t>Tekući plan -2021</t>
  </si>
  <si>
    <t>OPĆI DIO</t>
  </si>
  <si>
    <t>Bročana oznaka i naziv računa prihoda i rashoda</t>
  </si>
  <si>
    <t xml:space="preserve">Indeks 5/2. </t>
  </si>
  <si>
    <t>Indeks 5./4.</t>
  </si>
  <si>
    <t>638 Pom.i iz DP tem.prijena EU sred</t>
  </si>
  <si>
    <t>663-Donacije od pravnih i fiz.osoba</t>
  </si>
  <si>
    <t>6631-Tekuće donacije</t>
  </si>
  <si>
    <t>41 Rashodi za nabavu nem.imovine</t>
  </si>
  <si>
    <t xml:space="preserve">412 Nematerijalna imovina </t>
  </si>
  <si>
    <t>4123 Licence</t>
  </si>
  <si>
    <t>4225 Instrumenti,uređaji i strojevi</t>
  </si>
  <si>
    <t>34-Financijski rashodi</t>
  </si>
  <si>
    <t>324 Naknade troš.osob.izvan RO</t>
  </si>
  <si>
    <t>32412 Naknade ostalih troškova</t>
  </si>
  <si>
    <t>9 VLASTITI IZVORI</t>
  </si>
  <si>
    <t>922 VIŠAK PRIHODA</t>
  </si>
  <si>
    <t>Indeks 4./3.</t>
  </si>
  <si>
    <t>9-Preneseni višak predh.god.</t>
  </si>
  <si>
    <t xml:space="preserve">        Na temelju Zakona o proračunu ("Narodne novine“ broj 87/08, 136/12 i 15/15, 144/21),i Pravilnika o polugodišnjem i godišnjem izvještaju o izvršenju proračuna ("Narodne novine" 24/13, 102/17 i 1/20) GIMNAZIJA JURJA BARAKOVIĆA" podnosi školskom odboru:</t>
  </si>
  <si>
    <t>SVEUKUPNO RASHODI:</t>
  </si>
  <si>
    <t>42219-Ostala uredska oprema</t>
  </si>
  <si>
    <t>31113 Plaće po sudskim presudama</t>
  </si>
  <si>
    <t>31112-Plaće pripravnik</t>
  </si>
  <si>
    <t xml:space="preserve">3294 Članarine </t>
  </si>
  <si>
    <t>Izvor: 11 Opći prihodi i primitci</t>
  </si>
  <si>
    <t>Izvor:19 Predfinanciranje</t>
  </si>
  <si>
    <t>38129 mater.za hig.potrebe i njegu</t>
  </si>
  <si>
    <t>6391-TEKUĆI PRIJENOSI IZMEĐU PRPO.KORIS.ISTOG PROR..</t>
  </si>
  <si>
    <t>3214 Ostale naknade troškova zaposlenim</t>
  </si>
  <si>
    <t xml:space="preserve"> POLUGODIŠNJI  IZVJEŠTAJ O IZVRŠENJU FINANCIJSKOG PLANA ZA 2023. GODINU</t>
  </si>
  <si>
    <t>Godišnji izvještaj o izvršenju financijskog plana za06/ 2023. prema programskoji ekonomskoj klasifikaciji te izvorima financiranja</t>
  </si>
  <si>
    <t>Izvorni plan 2024</t>
  </si>
  <si>
    <t>Tekući plan 2024</t>
  </si>
  <si>
    <t>Ostvarenje06/ 2024</t>
  </si>
  <si>
    <t>Ostvarenje 2023. god. (1)</t>
  </si>
  <si>
    <t>Izvorni plan 2024 (2.)</t>
  </si>
  <si>
    <t>Tekući plan 2024 (3.)</t>
  </si>
  <si>
    <t>Ostvarenje2024(4.)</t>
  </si>
  <si>
    <t>Ostvarenje 2023 god. (1)</t>
  </si>
  <si>
    <t>Ostvarenje06/ 2024 (4.)</t>
  </si>
  <si>
    <t>PRIHODI PO IZVORIMA FIHNANCIIRANJA 01-30.06.2024.GODINE</t>
  </si>
  <si>
    <t>RASHODI PO IZVORIMA FINANCIRANJA 06/2024 GODINA</t>
  </si>
  <si>
    <t>PRIHODI I RASHODI 01-30.06. 2024.PREMA EKONOMSKOJ KLASIFIKACIJI</t>
  </si>
  <si>
    <t>Ostvarenje preth. 01-06.2023</t>
  </si>
  <si>
    <t>Izvršenje 01-06. 2024.</t>
  </si>
  <si>
    <t>Ostvarenje/Izvršenje 06/2023.</t>
  </si>
  <si>
    <t>Ostvarenje/Izvršenje 06/2024</t>
  </si>
  <si>
    <t>Ostvarenje/Izvršenje 2023. (1)</t>
  </si>
  <si>
    <t>Ostvarenje/Izvršenje  2024.(4.)</t>
  </si>
  <si>
    <t>Ostvarenje/Izvršenje  2024</t>
  </si>
  <si>
    <t xml:space="preserve">Izvršenje  OSNOVNE ŠKOLE OBROVAC za 2024. godinu </t>
  </si>
  <si>
    <t>Program: 2204 OSNOVNO ŠKOLSTVO STANDARD</t>
  </si>
  <si>
    <t>Izvor: 53 Proračun JLS</t>
  </si>
  <si>
    <t>A2202-01 Djelatnost osnovnih škola</t>
  </si>
  <si>
    <t>A2202-04 Administracija i upravljanje</t>
  </si>
  <si>
    <t xml:space="preserve">Izvor financiranja: 51 </t>
  </si>
  <si>
    <t xml:space="preserve">31111 Plaće za redovan rad </t>
  </si>
  <si>
    <t>31321 Doprinosi za OZO</t>
  </si>
  <si>
    <t>32121 Prijevoz na posao i s posla</t>
  </si>
  <si>
    <t>32955 Novčana nak.posl.zbog nezapošlj.osob.s invalid</t>
  </si>
  <si>
    <t>Program: 2203 OSNOVNO ŠKOLSTVO -iznad standarda</t>
  </si>
  <si>
    <t>A2203-01 Javne potrebe u prosvjeti-korisnici</t>
  </si>
  <si>
    <t>Izvor financiranja : 110</t>
  </si>
  <si>
    <t xml:space="preserve">32999 Ostali nespomenuti rashodi </t>
  </si>
  <si>
    <t>A2203-04 Podizanje kvalitete i standarda u školstvu</t>
  </si>
  <si>
    <t>Izvor financiranja : 42</t>
  </si>
  <si>
    <t>31219 Ostali rashodi za zaposlene</t>
  </si>
  <si>
    <t>32251 Sitan inventar</t>
  </si>
  <si>
    <t>42411 Udžbenici</t>
  </si>
  <si>
    <t>32372 Intelektualne usluge</t>
  </si>
  <si>
    <t>32224 Namirnice</t>
  </si>
  <si>
    <t>38129 Materijal za hig.potrebe i njegu</t>
  </si>
  <si>
    <t>Program: 4301 Razvojni projekti EU</t>
  </si>
  <si>
    <t>31321 Doprinosi na plaće</t>
  </si>
  <si>
    <t>32121 Naknada za prijevoz</t>
  </si>
  <si>
    <t>A2203-27 Udžbenici,izvor 51</t>
  </si>
  <si>
    <t xml:space="preserve">A2203-31 Projekt e-škole,izvor 110 </t>
  </si>
  <si>
    <t>A2203-33 Prehrana za učenike, izvor 51</t>
  </si>
  <si>
    <t>A2203-34 Zalihe menstrualnih potrepština,izvor 51</t>
  </si>
  <si>
    <t>T4301-67 Projekt Pomoćnici u nastavi,izvor 110</t>
  </si>
  <si>
    <t>32221 Osnovni materijal i sirovine</t>
  </si>
  <si>
    <t>32379 Ostale intelektualne usluge</t>
  </si>
  <si>
    <t>32321 Usluge tekućeg i investicijskog održavanje</t>
  </si>
  <si>
    <t>32211 Uredski materijal</t>
  </si>
  <si>
    <t>32271 Službena ,radna i zaštitna odjeća i obuća</t>
  </si>
  <si>
    <t>Sufinanciranje cijene prijevoza,izvor 51</t>
  </si>
  <si>
    <t>34333 Zatezne kamate iz poslovnih odnosa</t>
  </si>
  <si>
    <t>OSNOVNE ŠKOLE OBROVAC</t>
  </si>
  <si>
    <t>Izvor 12 višak/manjak prihoda ZŽ</t>
  </si>
  <si>
    <t>Izvor: 19 predfinanciranje ZŽ</t>
  </si>
  <si>
    <t>Izvor: 54 pomoći iz inozemstva</t>
  </si>
  <si>
    <t>Izvor:12 višak/manjak prihoda -ZŽ</t>
  </si>
  <si>
    <t xml:space="preserve">Izvor: 54 Pomoći iz inozemstva </t>
  </si>
  <si>
    <t>Izvor financiranja : 53</t>
  </si>
  <si>
    <t xml:space="preserve">32319 Usluge telefona pošte i prijevoza </t>
  </si>
  <si>
    <t>38 212,73</t>
  </si>
  <si>
    <t>&gt;100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</si>
</sst>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7"/>
      <color rgb="FF000000"/>
      <name val="Verdana"/>
      <family val="2"/>
      <charset val="238"/>
    </font>
    <font>
      <b/>
      <sz val="9"/>
      <color rgb="FF000000"/>
      <name val="Calibri Light"/>
      <family val="2"/>
      <charset val="238"/>
    </font>
    <font>
      <sz val="7"/>
      <color theme="1"/>
      <name val="Verdana"/>
      <family val="2"/>
      <charset val="238"/>
    </font>
    <font>
      <b/>
      <sz val="7"/>
      <color rgb="FF000000"/>
      <name val="Arial"/>
      <family val="2"/>
      <charset val="238"/>
    </font>
    <font>
      <sz val="9"/>
      <color rgb="FF000000"/>
      <name val="Calibri Light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Calibri Light"/>
      <family val="2"/>
      <charset val="238"/>
    </font>
    <font>
      <b/>
      <sz val="7"/>
      <color theme="1"/>
      <name val="Verdana"/>
      <family val="2"/>
      <charset val="238"/>
    </font>
    <font>
      <sz val="12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8"/>
      <name val="Calibri"/>
      <family val="2"/>
      <charset val="238"/>
      <scheme val="minor"/>
    </font>
    <font>
      <b/>
      <sz val="8"/>
      <color rgb="FF000000"/>
      <name val="Verdana"/>
      <family val="2"/>
      <charset val="238"/>
    </font>
    <font>
      <sz val="8"/>
      <color rgb="FF000000"/>
      <name val="Arial"/>
      <family val="2"/>
      <charset val="238"/>
    </font>
    <font>
      <sz val="8"/>
      <color rgb="FF000000"/>
      <name val="Verdana"/>
      <family val="2"/>
      <charset val="238"/>
    </font>
    <font>
      <b/>
      <sz val="7.5"/>
      <color rgb="FF000000"/>
      <name val="Microsoft Sans Serif"/>
      <family val="2"/>
      <charset val="238"/>
    </font>
    <font>
      <sz val="7.5"/>
      <color rgb="FF000000"/>
      <name val="Microsoft Sans Serif"/>
      <family val="2"/>
      <charset val="238"/>
    </font>
    <font>
      <sz val="1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Verdana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Microsoft Sans Serif"/>
      <family val="2"/>
      <charset val="238"/>
    </font>
    <font>
      <sz val="10"/>
      <color rgb="FF000000"/>
      <name val="Arial"/>
      <family val="2"/>
      <charset val="238"/>
    </font>
    <font>
      <b/>
      <sz val="9"/>
      <color theme="1"/>
      <name val="Verdana"/>
      <family val="2"/>
      <charset val="238"/>
    </font>
    <font>
      <b/>
      <sz val="8"/>
      <color rgb="FF000000"/>
      <name val="Arial"/>
      <family val="2"/>
      <charset val="238"/>
    </font>
    <font>
      <b/>
      <sz val="10"/>
      <color rgb="FF000000"/>
      <name val="Calibri Light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rgb="FF000000"/>
      <name val="Microsoft Sans Serif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7.5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8">
    <xf numFmtId="0" fontId="0" fillId="0" borderId="0" xfId="0"/>
    <xf numFmtId="0" fontId="20" fillId="0" borderId="0" xfId="0" applyFont="1" applyAlignment="1">
      <alignment wrapText="1"/>
    </xf>
    <xf numFmtId="4" fontId="19" fillId="33" borderId="11" xfId="0" applyNumberFormat="1" applyFont="1" applyFill="1" applyBorder="1" applyAlignment="1">
      <alignment horizontal="right" wrapText="1"/>
    </xf>
    <xf numFmtId="0" fontId="19" fillId="33" borderId="11" xfId="0" applyFont="1" applyFill="1" applyBorder="1" applyAlignment="1">
      <alignment horizontal="right" wrapText="1"/>
    </xf>
    <xf numFmtId="0" fontId="20" fillId="0" borderId="0" xfId="0" applyFont="1"/>
    <xf numFmtId="4" fontId="22" fillId="33" borderId="11" xfId="0" applyNumberFormat="1" applyFont="1" applyFill="1" applyBorder="1" applyAlignment="1">
      <alignment horizontal="right" wrapText="1"/>
    </xf>
    <xf numFmtId="0" fontId="24" fillId="0" borderId="0" xfId="0" applyFont="1"/>
    <xf numFmtId="4" fontId="19" fillId="34" borderId="11" xfId="0" applyNumberFormat="1" applyFont="1" applyFill="1" applyBorder="1" applyAlignment="1">
      <alignment horizontal="right" wrapText="1"/>
    </xf>
    <xf numFmtId="0" fontId="25" fillId="0" borderId="0" xfId="0" applyFont="1"/>
    <xf numFmtId="0" fontId="27" fillId="0" borderId="0" xfId="0" applyFont="1" applyAlignment="1">
      <alignment horizontal="left" indent="1"/>
    </xf>
    <xf numFmtId="0" fontId="28" fillId="35" borderId="0" xfId="0" applyFont="1" applyFill="1" applyAlignment="1">
      <alignment horizontal="left" vertical="center" wrapText="1"/>
    </xf>
    <xf numFmtId="0" fontId="27" fillId="0" borderId="0" xfId="0" applyFont="1" applyAlignment="1">
      <alignment horizontal="left" wrapText="1"/>
    </xf>
    <xf numFmtId="0" fontId="29" fillId="0" borderId="10" xfId="0" applyFont="1" applyBorder="1" applyAlignment="1">
      <alignment horizontal="center" vertical="center" wrapText="1"/>
    </xf>
    <xf numFmtId="0" fontId="30" fillId="33" borderId="11" xfId="0" applyFont="1" applyFill="1" applyBorder="1" applyAlignment="1">
      <alignment horizontal="left" wrapText="1" indent="1"/>
    </xf>
    <xf numFmtId="4" fontId="30" fillId="33" borderId="11" xfId="0" applyNumberFormat="1" applyFont="1" applyFill="1" applyBorder="1" applyAlignment="1">
      <alignment horizontal="right" wrapText="1" indent="1"/>
    </xf>
    <xf numFmtId="4" fontId="31" fillId="33" borderId="11" xfId="0" applyNumberFormat="1" applyFont="1" applyFill="1" applyBorder="1" applyAlignment="1">
      <alignment horizontal="right" wrapText="1" indent="1"/>
    </xf>
    <xf numFmtId="0" fontId="30" fillId="33" borderId="11" xfId="0" applyFont="1" applyFill="1" applyBorder="1" applyAlignment="1">
      <alignment horizontal="right" wrapText="1" indent="1"/>
    </xf>
    <xf numFmtId="4" fontId="30" fillId="33" borderId="16" xfId="0" applyNumberFormat="1" applyFont="1" applyFill="1" applyBorder="1" applyAlignment="1">
      <alignment horizontal="right" wrapText="1" indent="1"/>
    </xf>
    <xf numFmtId="0" fontId="30" fillId="33" borderId="16" xfId="0" applyFont="1" applyFill="1" applyBorder="1" applyAlignment="1">
      <alignment horizontal="left" wrapText="1" indent="1"/>
    </xf>
    <xf numFmtId="4" fontId="30" fillId="33" borderId="18" xfId="0" applyNumberFormat="1" applyFont="1" applyFill="1" applyBorder="1" applyAlignment="1">
      <alignment horizontal="right" wrapText="1" indent="1"/>
    </xf>
    <xf numFmtId="4" fontId="24" fillId="0" borderId="0" xfId="0" applyNumberFormat="1" applyFont="1"/>
    <xf numFmtId="4" fontId="33" fillId="33" borderId="11" xfId="0" applyNumberFormat="1" applyFont="1" applyFill="1" applyBorder="1" applyAlignment="1">
      <alignment horizontal="right" wrapText="1" indent="1"/>
    </xf>
    <xf numFmtId="0" fontId="33" fillId="33" borderId="11" xfId="0" applyFont="1" applyFill="1" applyBorder="1" applyAlignment="1">
      <alignment horizontal="right" wrapText="1" indent="1"/>
    </xf>
    <xf numFmtId="0" fontId="33" fillId="33" borderId="11" xfId="0" applyFont="1" applyFill="1" applyBorder="1" applyAlignment="1">
      <alignment horizontal="left" wrapText="1" indent="1"/>
    </xf>
    <xf numFmtId="4" fontId="19" fillId="36" borderId="11" xfId="0" applyNumberFormat="1" applyFont="1" applyFill="1" applyBorder="1" applyAlignment="1">
      <alignment horizontal="right" wrapText="1"/>
    </xf>
    <xf numFmtId="4" fontId="36" fillId="33" borderId="11" xfId="0" applyNumberFormat="1" applyFont="1" applyFill="1" applyBorder="1" applyAlignment="1">
      <alignment horizontal="right" wrapText="1" indent="1"/>
    </xf>
    <xf numFmtId="4" fontId="32" fillId="33" borderId="11" xfId="0" applyNumberFormat="1" applyFont="1" applyFill="1" applyBorder="1" applyAlignment="1">
      <alignment horizontal="right" wrapText="1" indent="1"/>
    </xf>
    <xf numFmtId="0" fontId="37" fillId="0" borderId="10" xfId="0" applyFont="1" applyBorder="1" applyAlignment="1">
      <alignment horizontal="center" vertical="center" wrapText="1"/>
    </xf>
    <xf numFmtId="0" fontId="35" fillId="0" borderId="0" xfId="0" applyFont="1" applyAlignment="1">
      <alignment horizontal="left" wrapText="1"/>
    </xf>
    <xf numFmtId="0" fontId="38" fillId="33" borderId="11" xfId="0" applyFont="1" applyFill="1" applyBorder="1" applyAlignment="1">
      <alignment horizontal="left" wrapText="1"/>
    </xf>
    <xf numFmtId="4" fontId="38" fillId="33" borderId="11" xfId="0" applyNumberFormat="1" applyFont="1" applyFill="1" applyBorder="1" applyAlignment="1">
      <alignment horizontal="right" wrapText="1"/>
    </xf>
    <xf numFmtId="0" fontId="38" fillId="33" borderId="11" xfId="0" applyFont="1" applyFill="1" applyBorder="1" applyAlignment="1">
      <alignment horizontal="right" wrapText="1"/>
    </xf>
    <xf numFmtId="0" fontId="38" fillId="34" borderId="11" xfId="0" applyFont="1" applyFill="1" applyBorder="1" applyAlignment="1">
      <alignment horizontal="left" wrapText="1"/>
    </xf>
    <xf numFmtId="4" fontId="38" fillId="34" borderId="11" xfId="0" applyNumberFormat="1" applyFont="1" applyFill="1" applyBorder="1" applyAlignment="1">
      <alignment horizontal="right" wrapText="1"/>
    </xf>
    <xf numFmtId="0" fontId="38" fillId="34" borderId="11" xfId="0" applyFont="1" applyFill="1" applyBorder="1" applyAlignment="1">
      <alignment horizontal="right" wrapText="1"/>
    </xf>
    <xf numFmtId="4" fontId="38" fillId="37" borderId="11" xfId="0" applyNumberFormat="1" applyFont="1" applyFill="1" applyBorder="1" applyAlignment="1">
      <alignment horizontal="right" wrapText="1"/>
    </xf>
    <xf numFmtId="0" fontId="38" fillId="37" borderId="11" xfId="0" applyFont="1" applyFill="1" applyBorder="1" applyAlignment="1">
      <alignment horizontal="right" wrapText="1"/>
    </xf>
    <xf numFmtId="4" fontId="40" fillId="33" borderId="11" xfId="0" applyNumberFormat="1" applyFont="1" applyFill="1" applyBorder="1" applyAlignment="1">
      <alignment horizontal="right" wrapText="1" indent="1"/>
    </xf>
    <xf numFmtId="4" fontId="38" fillId="33" borderId="11" xfId="0" applyNumberFormat="1" applyFont="1" applyFill="1" applyBorder="1" applyAlignment="1">
      <alignment horizontal="right" wrapText="1" indent="1"/>
    </xf>
    <xf numFmtId="4" fontId="39" fillId="33" borderId="11" xfId="0" applyNumberFormat="1" applyFont="1" applyFill="1" applyBorder="1" applyAlignment="1">
      <alignment horizontal="right" wrapText="1" indent="1"/>
    </xf>
    <xf numFmtId="0" fontId="39" fillId="33" borderId="11" xfId="0" applyFont="1" applyFill="1" applyBorder="1" applyAlignment="1">
      <alignment horizontal="right" wrapText="1"/>
    </xf>
    <xf numFmtId="0" fontId="35" fillId="0" borderId="0" xfId="0" applyFont="1"/>
    <xf numFmtId="4" fontId="41" fillId="33" borderId="11" xfId="0" applyNumberFormat="1" applyFont="1" applyFill="1" applyBorder="1" applyAlignment="1">
      <alignment horizontal="right" wrapText="1" indent="1"/>
    </xf>
    <xf numFmtId="0" fontId="42" fillId="0" borderId="0" xfId="0" applyFont="1"/>
    <xf numFmtId="0" fontId="37" fillId="0" borderId="20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4" fontId="38" fillId="34" borderId="21" xfId="0" applyNumberFormat="1" applyFont="1" applyFill="1" applyBorder="1" applyAlignment="1">
      <alignment horizontal="right" wrapText="1"/>
    </xf>
    <xf numFmtId="0" fontId="38" fillId="34" borderId="21" xfId="0" applyFont="1" applyFill="1" applyBorder="1" applyAlignment="1">
      <alignment horizontal="right" wrapText="1"/>
    </xf>
    <xf numFmtId="0" fontId="42" fillId="0" borderId="0" xfId="0" applyFont="1" applyAlignment="1">
      <alignment horizontal="left" wrapText="1"/>
    </xf>
    <xf numFmtId="0" fontId="29" fillId="0" borderId="0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4" fontId="30" fillId="33" borderId="21" xfId="0" applyNumberFormat="1" applyFont="1" applyFill="1" applyBorder="1" applyAlignment="1">
      <alignment horizontal="right" wrapText="1" indent="1"/>
    </xf>
    <xf numFmtId="4" fontId="31" fillId="33" borderId="21" xfId="0" applyNumberFormat="1" applyFont="1" applyFill="1" applyBorder="1" applyAlignment="1">
      <alignment horizontal="right" wrapText="1" indent="1"/>
    </xf>
    <xf numFmtId="0" fontId="19" fillId="33" borderId="11" xfId="0" applyNumberFormat="1" applyFont="1" applyFill="1" applyBorder="1" applyAlignment="1">
      <alignment horizontal="center" wrapText="1"/>
    </xf>
    <xf numFmtId="0" fontId="22" fillId="33" borderId="11" xfId="0" applyNumberFormat="1" applyFont="1" applyFill="1" applyBorder="1" applyAlignment="1">
      <alignment horizontal="center" wrapText="1"/>
    </xf>
    <xf numFmtId="4" fontId="43" fillId="33" borderId="11" xfId="0" applyNumberFormat="1" applyFont="1" applyFill="1" applyBorder="1" applyAlignment="1">
      <alignment horizontal="right" wrapText="1" indent="1"/>
    </xf>
    <xf numFmtId="4" fontId="19" fillId="33" borderId="11" xfId="0" applyNumberFormat="1" applyFont="1" applyFill="1" applyBorder="1" applyAlignment="1">
      <alignment wrapText="1"/>
    </xf>
    <xf numFmtId="4" fontId="32" fillId="33" borderId="11" xfId="0" applyNumberFormat="1" applyFont="1" applyFill="1" applyBorder="1" applyAlignment="1">
      <alignment horizontal="left" wrapText="1" indent="1"/>
    </xf>
    <xf numFmtId="0" fontId="38" fillId="33" borderId="11" xfId="0" applyFont="1" applyFill="1" applyBorder="1" applyAlignment="1">
      <alignment wrapText="1"/>
    </xf>
    <xf numFmtId="4" fontId="46" fillId="33" borderId="11" xfId="0" applyNumberFormat="1" applyFont="1" applyFill="1" applyBorder="1" applyAlignment="1">
      <alignment horizontal="right" wrapText="1" indent="1"/>
    </xf>
    <xf numFmtId="4" fontId="41" fillId="33" borderId="11" xfId="0" applyNumberFormat="1" applyFont="1" applyFill="1" applyBorder="1" applyAlignment="1">
      <alignment horizontal="right" wrapText="1"/>
    </xf>
    <xf numFmtId="4" fontId="39" fillId="33" borderId="11" xfId="0" applyNumberFormat="1" applyFont="1" applyFill="1" applyBorder="1" applyAlignment="1">
      <alignment horizontal="right" wrapText="1"/>
    </xf>
    <xf numFmtId="0" fontId="38" fillId="0" borderId="20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47" fillId="0" borderId="0" xfId="0" applyFont="1" applyAlignment="1">
      <alignment horizontal="left" wrapText="1"/>
    </xf>
    <xf numFmtId="0" fontId="36" fillId="0" borderId="20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4" fontId="36" fillId="34" borderId="21" xfId="0" applyNumberFormat="1" applyFont="1" applyFill="1" applyBorder="1" applyAlignment="1">
      <alignment horizontal="right" wrapText="1"/>
    </xf>
    <xf numFmtId="4" fontId="36" fillId="37" borderId="11" xfId="0" applyNumberFormat="1" applyFont="1" applyFill="1" applyBorder="1" applyAlignment="1">
      <alignment horizontal="right" wrapText="1"/>
    </xf>
    <xf numFmtId="4" fontId="36" fillId="34" borderId="11" xfId="0" applyNumberFormat="1" applyFont="1" applyFill="1" applyBorder="1" applyAlignment="1">
      <alignment horizontal="right" wrapText="1"/>
    </xf>
    <xf numFmtId="0" fontId="48" fillId="0" borderId="0" xfId="0" applyFont="1" applyAlignment="1">
      <alignment horizontal="left" wrapText="1"/>
    </xf>
    <xf numFmtId="4" fontId="41" fillId="33" borderId="11" xfId="0" applyNumberFormat="1" applyFont="1" applyFill="1" applyBorder="1" applyAlignment="1">
      <alignment wrapText="1"/>
    </xf>
    <xf numFmtId="4" fontId="36" fillId="33" borderId="11" xfId="0" applyNumberFormat="1" applyFont="1" applyFill="1" applyBorder="1" applyAlignment="1">
      <alignment wrapText="1"/>
    </xf>
    <xf numFmtId="4" fontId="49" fillId="33" borderId="11" xfId="0" applyNumberFormat="1" applyFont="1" applyFill="1" applyBorder="1" applyAlignment="1">
      <alignment horizontal="right" wrapText="1" indent="1"/>
    </xf>
    <xf numFmtId="0" fontId="50" fillId="0" borderId="0" xfId="0" applyFont="1" applyAlignment="1">
      <alignment horizontal="left" wrapText="1"/>
    </xf>
    <xf numFmtId="4" fontId="36" fillId="36" borderId="11" xfId="0" applyNumberFormat="1" applyFont="1" applyFill="1" applyBorder="1" applyAlignment="1">
      <alignment horizontal="right" wrapText="1" indent="1"/>
    </xf>
    <xf numFmtId="0" fontId="38" fillId="36" borderId="11" xfId="0" applyFont="1" applyFill="1" applyBorder="1" applyAlignment="1">
      <alignment horizontal="right" wrapText="1"/>
    </xf>
    <xf numFmtId="0" fontId="35" fillId="36" borderId="0" xfId="0" applyFont="1" applyFill="1" applyAlignment="1">
      <alignment horizontal="left" wrapText="1"/>
    </xf>
    <xf numFmtId="4" fontId="32" fillId="34" borderId="11" xfId="0" applyNumberFormat="1" applyFont="1" applyFill="1" applyBorder="1" applyAlignment="1">
      <alignment horizontal="right" wrapText="1" indent="1"/>
    </xf>
    <xf numFmtId="4" fontId="36" fillId="34" borderId="11" xfId="0" applyNumberFormat="1" applyFont="1" applyFill="1" applyBorder="1" applyAlignment="1">
      <alignment horizontal="right" wrapText="1" indent="1"/>
    </xf>
    <xf numFmtId="4" fontId="38" fillId="34" borderId="11" xfId="0" applyNumberFormat="1" applyFont="1" applyFill="1" applyBorder="1" applyAlignment="1">
      <alignment horizontal="right" wrapText="1" indent="1"/>
    </xf>
    <xf numFmtId="4" fontId="36" fillId="34" borderId="11" xfId="0" applyNumberFormat="1" applyFont="1" applyFill="1" applyBorder="1" applyAlignment="1">
      <alignment wrapText="1"/>
    </xf>
    <xf numFmtId="4" fontId="40" fillId="38" borderId="11" xfId="0" applyNumberFormat="1" applyFont="1" applyFill="1" applyBorder="1" applyAlignment="1">
      <alignment horizontal="right" wrapText="1" indent="1"/>
    </xf>
    <xf numFmtId="4" fontId="36" fillId="38" borderId="11" xfId="0" applyNumberFormat="1" applyFont="1" applyFill="1" applyBorder="1" applyAlignment="1">
      <alignment horizontal="right" wrapText="1" indent="1"/>
    </xf>
    <xf numFmtId="4" fontId="36" fillId="38" borderId="11" xfId="0" applyNumberFormat="1" applyFont="1" applyFill="1" applyBorder="1" applyAlignment="1">
      <alignment wrapText="1"/>
    </xf>
    <xf numFmtId="4" fontId="38" fillId="38" borderId="11" xfId="0" applyNumberFormat="1" applyFont="1" applyFill="1" applyBorder="1" applyAlignment="1">
      <alignment horizontal="right" wrapText="1"/>
    </xf>
    <xf numFmtId="0" fontId="20" fillId="36" borderId="0" xfId="0" applyFont="1" applyFill="1"/>
    <xf numFmtId="4" fontId="39" fillId="36" borderId="11" xfId="0" applyNumberFormat="1" applyFont="1" applyFill="1" applyBorder="1" applyAlignment="1">
      <alignment horizontal="right" wrapText="1"/>
    </xf>
    <xf numFmtId="4" fontId="39" fillId="33" borderId="11" xfId="0" applyNumberFormat="1" applyFont="1" applyFill="1" applyBorder="1" applyAlignment="1">
      <alignment wrapText="1"/>
    </xf>
    <xf numFmtId="4" fontId="41" fillId="38" borderId="11" xfId="0" applyNumberFormat="1" applyFont="1" applyFill="1" applyBorder="1" applyAlignment="1">
      <alignment wrapText="1"/>
    </xf>
    <xf numFmtId="4" fontId="36" fillId="38" borderId="11" xfId="0" applyNumberFormat="1" applyFont="1" applyFill="1" applyBorder="1" applyAlignment="1">
      <alignment horizontal="right" wrapText="1"/>
    </xf>
    <xf numFmtId="4" fontId="39" fillId="34" borderId="11" xfId="0" applyNumberFormat="1" applyFont="1" applyFill="1" applyBorder="1" applyAlignment="1">
      <alignment horizontal="right" wrapText="1"/>
    </xf>
    <xf numFmtId="4" fontId="39" fillId="34" borderId="21" xfId="0" applyNumberFormat="1" applyFont="1" applyFill="1" applyBorder="1" applyAlignment="1">
      <alignment horizontal="right" wrapText="1"/>
    </xf>
    <xf numFmtId="0" fontId="51" fillId="0" borderId="19" xfId="0" applyFont="1" applyBorder="1" applyAlignment="1">
      <alignment horizontal="right" vertical="center" wrapText="1" indent="1"/>
    </xf>
    <xf numFmtId="0" fontId="35" fillId="0" borderId="0" xfId="0" applyFont="1" applyAlignment="1">
      <alignment horizontal="right" wrapText="1"/>
    </xf>
    <xf numFmtId="4" fontId="41" fillId="34" borderId="11" xfId="0" applyNumberFormat="1" applyFont="1" applyFill="1" applyBorder="1" applyAlignment="1">
      <alignment wrapText="1"/>
    </xf>
    <xf numFmtId="4" fontId="41" fillId="36" borderId="11" xfId="0" applyNumberFormat="1" applyFont="1" applyFill="1" applyBorder="1" applyAlignment="1">
      <alignment wrapText="1"/>
    </xf>
    <xf numFmtId="0" fontId="35" fillId="36" borderId="0" xfId="0" applyFont="1" applyFill="1"/>
    <xf numFmtId="4" fontId="40" fillId="36" borderId="11" xfId="0" applyNumberFormat="1" applyFont="1" applyFill="1" applyBorder="1" applyAlignment="1">
      <alignment horizontal="right" wrapText="1" indent="1"/>
    </xf>
    <xf numFmtId="4" fontId="38" fillId="36" borderId="11" xfId="0" applyNumberFormat="1" applyFont="1" applyFill="1" applyBorder="1" applyAlignment="1">
      <alignment wrapText="1"/>
    </xf>
    <xf numFmtId="4" fontId="39" fillId="36" borderId="11" xfId="0" applyNumberFormat="1" applyFont="1" applyFill="1" applyBorder="1" applyAlignment="1">
      <alignment wrapText="1"/>
    </xf>
    <xf numFmtId="0" fontId="34" fillId="0" borderId="0" xfId="0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 applyProtection="1">
      <alignment horizontal="left" vertical="center" wrapText="1"/>
    </xf>
    <xf numFmtId="0" fontId="52" fillId="0" borderId="20" xfId="0" applyFont="1" applyBorder="1" applyAlignment="1">
      <alignment horizontal="right" vertical="center" wrapText="1" indent="1"/>
    </xf>
    <xf numFmtId="0" fontId="53" fillId="0" borderId="0" xfId="0" applyFont="1" applyAlignment="1">
      <alignment horizontal="left" indent="1"/>
    </xf>
    <xf numFmtId="4" fontId="43" fillId="33" borderId="17" xfId="0" applyNumberFormat="1" applyFont="1" applyFill="1" applyBorder="1" applyAlignment="1">
      <alignment horizontal="right" wrapText="1" indent="1"/>
    </xf>
    <xf numFmtId="4" fontId="38" fillId="33" borderId="11" xfId="0" applyNumberFormat="1" applyFont="1" applyFill="1" applyBorder="1" applyAlignment="1">
      <alignment wrapText="1"/>
    </xf>
    <xf numFmtId="4" fontId="39" fillId="33" borderId="21" xfId="0" applyNumberFormat="1" applyFont="1" applyFill="1" applyBorder="1" applyAlignment="1">
      <alignment wrapText="1"/>
    </xf>
    <xf numFmtId="4" fontId="38" fillId="33" borderId="15" xfId="0" applyNumberFormat="1" applyFont="1" applyFill="1" applyBorder="1" applyAlignment="1">
      <alignment wrapText="1"/>
    </xf>
    <xf numFmtId="4" fontId="39" fillId="33" borderId="15" xfId="0" applyNumberFormat="1" applyFont="1" applyFill="1" applyBorder="1" applyAlignment="1">
      <alignment wrapText="1"/>
    </xf>
    <xf numFmtId="4" fontId="38" fillId="33" borderId="16" xfId="0" applyNumberFormat="1" applyFont="1" applyFill="1" applyBorder="1" applyAlignment="1">
      <alignment wrapText="1"/>
    </xf>
    <xf numFmtId="4" fontId="39" fillId="33" borderId="16" xfId="0" applyNumberFormat="1" applyFont="1" applyFill="1" applyBorder="1" applyAlignment="1">
      <alignment wrapText="1"/>
    </xf>
    <xf numFmtId="0" fontId="55" fillId="0" borderId="0" xfId="0" applyFont="1" applyAlignment="1">
      <alignment horizontal="left" indent="1"/>
    </xf>
    <xf numFmtId="0" fontId="29" fillId="0" borderId="22" xfId="0" applyFont="1" applyBorder="1" applyAlignment="1">
      <alignment horizontal="center" vertical="center" wrapText="1"/>
    </xf>
    <xf numFmtId="0" fontId="30" fillId="33" borderId="23" xfId="0" applyFont="1" applyFill="1" applyBorder="1" applyAlignment="1">
      <alignment horizontal="left" wrapText="1"/>
    </xf>
    <xf numFmtId="0" fontId="30" fillId="33" borderId="24" xfId="0" applyFont="1" applyFill="1" applyBorder="1" applyAlignment="1">
      <alignment horizontal="left" wrapText="1"/>
    </xf>
    <xf numFmtId="0" fontId="43" fillId="33" borderId="24" xfId="0" applyFont="1" applyFill="1" applyBorder="1" applyAlignment="1">
      <alignment horizontal="left" wrapText="1"/>
    </xf>
    <xf numFmtId="0" fontId="30" fillId="33" borderId="25" xfId="0" applyFont="1" applyFill="1" applyBorder="1" applyAlignment="1">
      <alignment horizontal="left" wrapText="1"/>
    </xf>
    <xf numFmtId="0" fontId="30" fillId="33" borderId="26" xfId="0" applyFont="1" applyFill="1" applyBorder="1" applyAlignment="1">
      <alignment horizontal="left" wrapText="1"/>
    </xf>
    <xf numFmtId="0" fontId="27" fillId="0" borderId="27" xfId="0" applyFont="1" applyBorder="1" applyAlignment="1">
      <alignment horizontal="left" wrapText="1"/>
    </xf>
    <xf numFmtId="0" fontId="29" fillId="0" borderId="28" xfId="0" applyFont="1" applyBorder="1" applyAlignment="1">
      <alignment horizontal="center" vertical="center" wrapText="1"/>
    </xf>
    <xf numFmtId="0" fontId="53" fillId="0" borderId="27" xfId="0" applyFont="1" applyBorder="1" applyAlignment="1">
      <alignment horizontal="left" wrapText="1"/>
    </xf>
    <xf numFmtId="0" fontId="27" fillId="0" borderId="17" xfId="0" applyFont="1" applyBorder="1" applyAlignment="1">
      <alignment horizontal="left" wrapText="1"/>
    </xf>
    <xf numFmtId="0" fontId="18" fillId="0" borderId="28" xfId="0" applyFont="1" applyBorder="1" applyAlignment="1">
      <alignment horizontal="center" vertical="center" wrapText="1"/>
    </xf>
    <xf numFmtId="0" fontId="21" fillId="33" borderId="24" xfId="0" applyFont="1" applyFill="1" applyBorder="1" applyAlignment="1">
      <alignment horizontal="left" wrapText="1"/>
    </xf>
    <xf numFmtId="0" fontId="21" fillId="33" borderId="24" xfId="0" applyFont="1" applyFill="1" applyBorder="1" applyAlignment="1">
      <alignment horizontal="center" wrapText="1"/>
    </xf>
    <xf numFmtId="0" fontId="23" fillId="33" borderId="24" xfId="0" applyFont="1" applyFill="1" applyBorder="1" applyAlignment="1">
      <alignment horizontal="left" wrapText="1"/>
    </xf>
    <xf numFmtId="0" fontId="21" fillId="34" borderId="24" xfId="0" applyFont="1" applyFill="1" applyBorder="1" applyAlignment="1">
      <alignment horizontal="left" wrapText="1"/>
    </xf>
    <xf numFmtId="0" fontId="21" fillId="36" borderId="24" xfId="0" applyFont="1" applyFill="1" applyBorder="1" applyAlignment="1">
      <alignment horizontal="left" wrapText="1"/>
    </xf>
    <xf numFmtId="0" fontId="37" fillId="0" borderId="22" xfId="0" applyFont="1" applyBorder="1" applyAlignment="1">
      <alignment horizontal="center" vertical="center" wrapText="1"/>
    </xf>
    <xf numFmtId="0" fontId="38" fillId="34" borderId="23" xfId="0" applyFont="1" applyFill="1" applyBorder="1" applyAlignment="1">
      <alignment horizontal="left" wrapText="1"/>
    </xf>
    <xf numFmtId="0" fontId="38" fillId="37" borderId="24" xfId="0" applyFont="1" applyFill="1" applyBorder="1" applyAlignment="1">
      <alignment horizontal="left" wrapText="1"/>
    </xf>
    <xf numFmtId="0" fontId="38" fillId="33" borderId="24" xfId="0" applyFont="1" applyFill="1" applyBorder="1" applyAlignment="1">
      <alignment horizontal="left" wrapText="1"/>
    </xf>
    <xf numFmtId="0" fontId="38" fillId="34" borderId="24" xfId="0" applyFont="1" applyFill="1" applyBorder="1" applyAlignment="1">
      <alignment horizontal="left" wrapText="1"/>
    </xf>
    <xf numFmtId="0" fontId="39" fillId="33" borderId="24" xfId="0" applyFont="1" applyFill="1" applyBorder="1" applyAlignment="1">
      <alignment horizontal="left" wrapText="1"/>
    </xf>
    <xf numFmtId="0" fontId="38" fillId="38" borderId="24" xfId="0" applyFont="1" applyFill="1" applyBorder="1" applyAlignment="1">
      <alignment horizontal="left" wrapText="1"/>
    </xf>
    <xf numFmtId="0" fontId="38" fillId="36" borderId="24" xfId="0" applyFont="1" applyFill="1" applyBorder="1" applyAlignment="1">
      <alignment horizontal="left" wrapText="1"/>
    </xf>
    <xf numFmtId="0" fontId="42" fillId="0" borderId="19" xfId="0" applyFont="1" applyBorder="1" applyAlignment="1">
      <alignment horizontal="left" wrapText="1"/>
    </xf>
    <xf numFmtId="0" fontId="37" fillId="0" borderId="28" xfId="0" applyFont="1" applyBorder="1" applyAlignment="1">
      <alignment horizontal="center" vertical="center" wrapText="1"/>
    </xf>
    <xf numFmtId="0" fontId="38" fillId="33" borderId="25" xfId="0" applyFont="1" applyFill="1" applyBorder="1" applyAlignment="1">
      <alignment horizontal="left" wrapText="1"/>
    </xf>
    <xf numFmtId="0" fontId="35" fillId="0" borderId="27" xfId="0" applyFont="1" applyBorder="1" applyAlignment="1">
      <alignment horizontal="left" wrapText="1"/>
    </xf>
    <xf numFmtId="0" fontId="35" fillId="0" borderId="0" xfId="0" applyFont="1" applyBorder="1" applyAlignment="1">
      <alignment horizontal="left" wrapText="1"/>
    </xf>
    <xf numFmtId="0" fontId="42" fillId="0" borderId="27" xfId="0" applyFont="1" applyBorder="1" applyAlignment="1">
      <alignment horizontal="left" wrapText="1"/>
    </xf>
    <xf numFmtId="0" fontId="38" fillId="0" borderId="30" xfId="0" applyFont="1" applyBorder="1" applyAlignment="1">
      <alignment horizontal="center" vertical="center" wrapText="1"/>
    </xf>
    <xf numFmtId="0" fontId="38" fillId="0" borderId="31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left" wrapText="1"/>
    </xf>
    <xf numFmtId="0" fontId="38" fillId="0" borderId="10" xfId="0" applyFont="1" applyBorder="1" applyAlignment="1">
      <alignment horizontal="center" vertical="center" wrapText="1"/>
    </xf>
    <xf numFmtId="4" fontId="19" fillId="33" borderId="11" xfId="0" applyNumberFormat="1" applyFont="1" applyFill="1" applyBorder="1" applyAlignment="1">
      <alignment horizontal="left" wrapText="1"/>
    </xf>
    <xf numFmtId="4" fontId="41" fillId="36" borderId="11" xfId="0" applyNumberFormat="1" applyFont="1" applyFill="1" applyBorder="1" applyAlignment="1">
      <alignment horizontal="right" wrapText="1"/>
    </xf>
    <xf numFmtId="0" fontId="38" fillId="0" borderId="11" xfId="0" applyFont="1" applyFill="1" applyBorder="1" applyAlignment="1">
      <alignment horizontal="right" wrapText="1"/>
    </xf>
    <xf numFmtId="4" fontId="27" fillId="0" borderId="0" xfId="0" applyNumberFormat="1" applyFont="1" applyAlignment="1">
      <alignment horizontal="left" indent="1"/>
    </xf>
    <xf numFmtId="4" fontId="36" fillId="36" borderId="11" xfId="0" applyNumberFormat="1" applyFont="1" applyFill="1" applyBorder="1" applyAlignment="1">
      <alignment wrapText="1"/>
    </xf>
    <xf numFmtId="4" fontId="35" fillId="0" borderId="0" xfId="0" applyNumberFormat="1" applyFont="1" applyAlignment="1">
      <alignment horizontal="right" wrapText="1"/>
    </xf>
    <xf numFmtId="0" fontId="39" fillId="36" borderId="23" xfId="0" applyFont="1" applyFill="1" applyBorder="1" applyAlignment="1">
      <alignment horizontal="left" wrapText="1"/>
    </xf>
    <xf numFmtId="0" fontId="41" fillId="33" borderId="11" xfId="0" applyFont="1" applyFill="1" applyBorder="1" applyAlignment="1">
      <alignment horizontal="right" wrapText="1"/>
    </xf>
    <xf numFmtId="0" fontId="54" fillId="35" borderId="0" xfId="0" applyFont="1" applyFill="1" applyAlignment="1">
      <alignment horizontal="left" vertical="center" wrapText="1"/>
    </xf>
    <xf numFmtId="0" fontId="27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1"/>
    </xf>
    <xf numFmtId="0" fontId="55" fillId="0" borderId="0" xfId="0" applyFont="1" applyAlignment="1">
      <alignment horizontal="center" wrapText="1"/>
    </xf>
    <xf numFmtId="0" fontId="19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E41" sqref="E41"/>
    </sheetView>
  </sheetViews>
  <sheetFormatPr defaultColWidth="9.109375" defaultRowHeight="10.199999999999999" x14ac:dyDescent="0.2"/>
  <cols>
    <col min="1" max="1" width="30.33203125" style="9" customWidth="1"/>
    <col min="2" max="3" width="12.6640625" style="9" customWidth="1"/>
    <col min="4" max="4" width="0.109375" style="9" customWidth="1"/>
    <col min="5" max="5" width="12.5546875" style="9" customWidth="1"/>
    <col min="6" max="6" width="8.33203125" style="9" hidden="1" customWidth="1"/>
    <col min="7" max="7" width="8.5546875" style="9" hidden="1" customWidth="1"/>
    <col min="8" max="16384" width="9.109375" style="9"/>
  </cols>
  <sheetData>
    <row r="1" spans="1:7" x14ac:dyDescent="0.2">
      <c r="A1" s="157" t="s">
        <v>136</v>
      </c>
      <c r="B1" s="158"/>
      <c r="C1" s="158"/>
      <c r="D1" s="158"/>
      <c r="E1" s="158"/>
      <c r="F1" s="158"/>
      <c r="G1" s="158"/>
    </row>
    <row r="2" spans="1:7" ht="23.25" customHeight="1" x14ac:dyDescent="0.2">
      <c r="A2" s="158"/>
      <c r="B2" s="158"/>
      <c r="C2" s="158"/>
      <c r="D2" s="158"/>
      <c r="E2" s="158"/>
      <c r="F2" s="158"/>
      <c r="G2" s="158"/>
    </row>
    <row r="4" spans="1:7" ht="13.2" x14ac:dyDescent="0.25">
      <c r="A4" s="159" t="s">
        <v>147</v>
      </c>
      <c r="B4" s="159"/>
      <c r="C4" s="159"/>
      <c r="D4" s="159"/>
      <c r="E4" s="159"/>
      <c r="F4" s="159"/>
      <c r="G4" s="159"/>
    </row>
    <row r="5" spans="1:7" ht="13.2" x14ac:dyDescent="0.25">
      <c r="B5" s="113" t="s">
        <v>205</v>
      </c>
      <c r="C5" s="113"/>
      <c r="D5" s="113"/>
    </row>
    <row r="7" spans="1:7" x14ac:dyDescent="0.2">
      <c r="A7" s="9" t="s">
        <v>82</v>
      </c>
    </row>
    <row r="10" spans="1:7" ht="16.5" customHeight="1" x14ac:dyDescent="0.2">
      <c r="A10" s="156" t="s">
        <v>168</v>
      </c>
      <c r="B10" s="156"/>
      <c r="C10" s="156"/>
      <c r="D10" s="156"/>
      <c r="E10" s="156"/>
      <c r="F10" s="156"/>
      <c r="G10" s="156"/>
    </row>
    <row r="11" spans="1:7" ht="16.5" customHeight="1" x14ac:dyDescent="0.2">
      <c r="A11" s="10"/>
      <c r="B11" s="10"/>
      <c r="C11" s="10"/>
      <c r="D11" s="10"/>
      <c r="E11" s="10"/>
      <c r="F11" s="10"/>
      <c r="G11" s="10"/>
    </row>
    <row r="12" spans="1:7" x14ac:dyDescent="0.2">
      <c r="A12" s="105" t="s">
        <v>4</v>
      </c>
    </row>
    <row r="13" spans="1:7" s="11" customFormat="1" ht="10.8" thickBot="1" x14ac:dyDescent="0.25">
      <c r="A13" s="9"/>
      <c r="B13" s="9"/>
      <c r="C13" s="9"/>
      <c r="D13" s="9"/>
      <c r="E13" s="9"/>
      <c r="F13" s="9"/>
      <c r="G13" s="9"/>
    </row>
    <row r="14" spans="1:7" ht="56.25" customHeight="1" thickBot="1" x14ac:dyDescent="0.25">
      <c r="A14" s="114" t="s">
        <v>116</v>
      </c>
      <c r="B14" s="12" t="s">
        <v>163</v>
      </c>
      <c r="C14" s="50" t="s">
        <v>150</v>
      </c>
      <c r="D14" s="50" t="s">
        <v>117</v>
      </c>
      <c r="E14" s="50" t="s">
        <v>164</v>
      </c>
      <c r="F14" s="50" t="s">
        <v>2</v>
      </c>
      <c r="G14" s="50" t="s">
        <v>3</v>
      </c>
    </row>
    <row r="15" spans="1:7" x14ac:dyDescent="0.2">
      <c r="A15" s="51">
        <v>1</v>
      </c>
      <c r="B15" s="49">
        <v>2</v>
      </c>
      <c r="C15" s="51">
        <v>3</v>
      </c>
      <c r="D15" s="51">
        <v>4</v>
      </c>
      <c r="E15" s="51">
        <v>5</v>
      </c>
      <c r="F15" s="51">
        <v>6</v>
      </c>
      <c r="G15" s="51">
        <v>7</v>
      </c>
    </row>
    <row r="16" spans="1:7" ht="11.4" x14ac:dyDescent="0.2">
      <c r="A16" s="115" t="s">
        <v>5</v>
      </c>
      <c r="B16" s="89">
        <v>650018.04</v>
      </c>
      <c r="C16" s="108">
        <v>1589120.98</v>
      </c>
      <c r="D16" s="108"/>
      <c r="E16" s="108">
        <v>944896.49</v>
      </c>
      <c r="F16" s="52">
        <f>E16/B16*100</f>
        <v>145.36465634092247</v>
      </c>
      <c r="G16" s="53" t="e">
        <f>E16/D16*100</f>
        <v>#DIV/0!</v>
      </c>
    </row>
    <row r="17" spans="1:7" ht="11.4" x14ac:dyDescent="0.2">
      <c r="A17" s="116" t="s">
        <v>18</v>
      </c>
      <c r="B17" s="89"/>
      <c r="C17" s="89"/>
      <c r="D17" s="89"/>
      <c r="E17" s="89"/>
      <c r="F17" s="14"/>
      <c r="G17" s="15" t="e">
        <f t="shared" ref="G17" si="0">E17/D17*100</f>
        <v>#DIV/0!</v>
      </c>
    </row>
    <row r="18" spans="1:7" ht="11.4" x14ac:dyDescent="0.2">
      <c r="A18" s="116" t="s">
        <v>135</v>
      </c>
      <c r="B18" s="89"/>
      <c r="C18" s="89"/>
      <c r="D18" s="89"/>
      <c r="E18" s="89"/>
      <c r="F18" s="14" t="e">
        <f t="shared" ref="F18:F21" si="1">E19/B19*100</f>
        <v>#DIV/0!</v>
      </c>
      <c r="G18" s="15" t="e">
        <f>E19/D19*100</f>
        <v>#DIV/0!</v>
      </c>
    </row>
    <row r="19" spans="1:7" ht="12" x14ac:dyDescent="0.25">
      <c r="A19" s="117" t="s">
        <v>73</v>
      </c>
      <c r="B19" s="107"/>
      <c r="C19" s="107"/>
      <c r="D19" s="107"/>
      <c r="E19" s="107"/>
      <c r="F19" s="14">
        <f t="shared" si="1"/>
        <v>199.94153034704775</v>
      </c>
      <c r="G19" s="15" t="e">
        <f>E20/D20*100</f>
        <v>#DIV/0!</v>
      </c>
    </row>
    <row r="20" spans="1:7" ht="15" customHeight="1" x14ac:dyDescent="0.2">
      <c r="A20" s="116" t="s">
        <v>22</v>
      </c>
      <c r="B20" s="89">
        <v>470774.13</v>
      </c>
      <c r="C20" s="89">
        <v>1589120.98</v>
      </c>
      <c r="D20" s="89"/>
      <c r="E20" s="89">
        <v>941273</v>
      </c>
      <c r="F20" s="14" t="e">
        <f t="shared" si="1"/>
        <v>#DIV/0!</v>
      </c>
      <c r="G20" s="15" t="e">
        <f>E21/D21*100</f>
        <v>#DIV/0!</v>
      </c>
    </row>
    <row r="21" spans="1:7" ht="12" thickBot="1" x14ac:dyDescent="0.25">
      <c r="A21" s="116" t="s">
        <v>59</v>
      </c>
      <c r="B21" s="89"/>
      <c r="C21" s="89"/>
      <c r="D21" s="89"/>
      <c r="E21" s="89"/>
      <c r="F21" s="14" t="e">
        <f t="shared" si="1"/>
        <v>#DIV/0!</v>
      </c>
      <c r="G21" s="15" t="e">
        <f>E22/D22*100</f>
        <v>#DIV/0!</v>
      </c>
    </row>
    <row r="22" spans="1:7" ht="12.6" thickBot="1" x14ac:dyDescent="0.3">
      <c r="A22" s="118" t="s">
        <v>74</v>
      </c>
      <c r="B22" s="109"/>
      <c r="C22" s="109"/>
      <c r="D22" s="109"/>
      <c r="E22" s="110"/>
      <c r="F22" s="17"/>
      <c r="G22" s="17"/>
    </row>
    <row r="23" spans="1:7" ht="12.6" thickBot="1" x14ac:dyDescent="0.3">
      <c r="A23" s="119" t="s">
        <v>72</v>
      </c>
      <c r="B23" s="111"/>
      <c r="C23" s="112"/>
      <c r="D23" s="112"/>
      <c r="E23" s="111"/>
    </row>
    <row r="24" spans="1:7" x14ac:dyDescent="0.2">
      <c r="A24" s="120"/>
      <c r="C24" s="151"/>
    </row>
    <row r="25" spans="1:7" x14ac:dyDescent="0.2">
      <c r="A25" s="120"/>
    </row>
    <row r="26" spans="1:7" ht="10.8" thickBot="1" x14ac:dyDescent="0.25">
      <c r="A26" s="122" t="s">
        <v>75</v>
      </c>
    </row>
    <row r="27" spans="1:7" ht="0.75" customHeight="1" thickBot="1" x14ac:dyDescent="0.25">
      <c r="A27" s="120"/>
      <c r="F27" s="12" t="s">
        <v>2</v>
      </c>
      <c r="G27" s="12" t="s">
        <v>3</v>
      </c>
    </row>
    <row r="28" spans="1:7" ht="66" customHeight="1" thickBot="1" x14ac:dyDescent="0.25">
      <c r="A28" s="121" t="s">
        <v>0</v>
      </c>
      <c r="B28" s="12" t="s">
        <v>165</v>
      </c>
      <c r="C28" s="12" t="s">
        <v>153</v>
      </c>
      <c r="D28" s="12" t="s">
        <v>1</v>
      </c>
      <c r="E28" s="12" t="s">
        <v>166</v>
      </c>
      <c r="F28" s="14"/>
      <c r="G28" s="15"/>
    </row>
    <row r="29" spans="1:7" ht="10.8" thickBot="1" x14ac:dyDescent="0.25">
      <c r="A29" s="116" t="s">
        <v>76</v>
      </c>
      <c r="B29" s="14"/>
      <c r="C29" s="13"/>
      <c r="D29" s="14"/>
      <c r="E29" s="14"/>
      <c r="F29" s="14"/>
      <c r="G29" s="15"/>
    </row>
    <row r="30" spans="1:7" ht="21" thickBot="1" x14ac:dyDescent="0.25">
      <c r="A30" s="116" t="s">
        <v>77</v>
      </c>
      <c r="B30" s="13"/>
      <c r="C30" s="13"/>
      <c r="D30" s="16"/>
      <c r="E30" s="16"/>
      <c r="F30" s="17"/>
      <c r="G30" s="17"/>
    </row>
    <row r="31" spans="1:7" ht="10.8" thickBot="1" x14ac:dyDescent="0.25">
      <c r="A31" s="119" t="s">
        <v>78</v>
      </c>
      <c r="B31" s="17"/>
      <c r="C31" s="18"/>
      <c r="D31" s="17"/>
      <c r="E31" s="17"/>
    </row>
    <row r="32" spans="1:7" x14ac:dyDescent="0.2">
      <c r="A32" s="120"/>
    </row>
    <row r="33" spans="1:7" ht="4.5" customHeight="1" x14ac:dyDescent="0.2">
      <c r="A33" s="120"/>
    </row>
    <row r="34" spans="1:7" ht="14.25" customHeight="1" thickBot="1" x14ac:dyDescent="0.25">
      <c r="A34" s="122" t="s">
        <v>79</v>
      </c>
    </row>
    <row r="35" spans="1:7" ht="9" customHeight="1" thickBot="1" x14ac:dyDescent="0.25">
      <c r="A35" s="120"/>
      <c r="F35" s="12" t="s">
        <v>2</v>
      </c>
      <c r="G35" s="12" t="s">
        <v>3</v>
      </c>
    </row>
    <row r="36" spans="1:7" ht="33" customHeight="1" thickBot="1" x14ac:dyDescent="0.25">
      <c r="A36" s="121" t="s">
        <v>0</v>
      </c>
      <c r="B36" s="147"/>
      <c r="C36" s="12" t="s">
        <v>149</v>
      </c>
      <c r="D36" s="12" t="s">
        <v>108</v>
      </c>
      <c r="E36" s="12" t="s">
        <v>167</v>
      </c>
      <c r="F36" s="14" t="e">
        <f>E37/B37*100</f>
        <v>#DIV/0!</v>
      </c>
      <c r="G36" s="15" t="e">
        <f>E37/D37*100</f>
        <v>#DIV/0!</v>
      </c>
    </row>
    <row r="37" spans="1:7" ht="27" customHeight="1" thickBot="1" x14ac:dyDescent="0.25">
      <c r="A37" s="116" t="s">
        <v>81</v>
      </c>
      <c r="B37" s="56"/>
      <c r="C37" s="56"/>
      <c r="D37" s="56"/>
      <c r="E37" s="56">
        <v>25928</v>
      </c>
    </row>
    <row r="38" spans="1:7" ht="15" hidden="1" customHeight="1" thickBot="1" x14ac:dyDescent="0.25">
      <c r="A38" s="120"/>
      <c r="B38" s="105"/>
      <c r="C38" s="105"/>
      <c r="D38" s="105"/>
      <c r="E38" s="105"/>
    </row>
    <row r="39" spans="1:7" ht="10.5" hidden="1" customHeight="1" thickBot="1" x14ac:dyDescent="0.25">
      <c r="A39" s="120"/>
      <c r="B39" s="105"/>
      <c r="C39" s="105"/>
      <c r="D39" s="105"/>
      <c r="E39" s="105"/>
    </row>
    <row r="40" spans="1:7" ht="15" hidden="1" customHeight="1" thickBot="1" x14ac:dyDescent="0.25">
      <c r="A40" s="120"/>
      <c r="B40" s="105"/>
      <c r="C40" s="105"/>
      <c r="D40" s="105"/>
      <c r="E40" s="105"/>
      <c r="F40" s="19" t="e">
        <f>E41/B41*100</f>
        <v>#DIV/0!</v>
      </c>
      <c r="G40" s="17" t="e">
        <f>E41/D41*100</f>
        <v>#DIV/0!</v>
      </c>
    </row>
    <row r="41" spans="1:7" ht="31.2" thickBot="1" x14ac:dyDescent="0.25">
      <c r="A41" s="123" t="s">
        <v>80</v>
      </c>
      <c r="B41" s="106"/>
      <c r="C41" s="106"/>
      <c r="D41" s="106"/>
      <c r="E41" s="106"/>
    </row>
    <row r="42" spans="1:7" ht="26.25" customHeight="1" x14ac:dyDescent="0.2">
      <c r="A42" s="11"/>
    </row>
    <row r="43" spans="1:7" ht="62.25" hidden="1" customHeight="1" x14ac:dyDescent="0.2">
      <c r="A43" s="11"/>
      <c r="F43" s="102"/>
      <c r="G43" s="102"/>
    </row>
    <row r="44" spans="1:7" ht="88.5" customHeight="1" x14ac:dyDescent="0.2">
      <c r="A44" s="102"/>
      <c r="B44" s="102"/>
      <c r="C44" s="102"/>
      <c r="D44" s="102"/>
      <c r="E44" s="102"/>
      <c r="F44" s="103"/>
      <c r="G44" s="103"/>
    </row>
    <row r="45" spans="1:7" ht="10.5" customHeight="1" x14ac:dyDescent="0.2">
      <c r="A45" s="103"/>
      <c r="B45" s="103"/>
      <c r="C45" s="103"/>
      <c r="D45" s="103"/>
      <c r="E45" s="103"/>
      <c r="F45" s="103"/>
      <c r="G45" s="103"/>
    </row>
    <row r="46" spans="1:7" ht="15.6" x14ac:dyDescent="0.2">
      <c r="A46" s="103"/>
      <c r="B46" s="103"/>
      <c r="C46" s="103"/>
      <c r="D46" s="103"/>
      <c r="E46" s="103"/>
    </row>
  </sheetData>
  <mergeCells count="3">
    <mergeCell ref="A10:G10"/>
    <mergeCell ref="A1:G2"/>
    <mergeCell ref="A4:G4"/>
  </mergeCells>
  <pageMargins left="0.2" right="0.2" top="0.46" bottom="0.31" header="0.21" footer="0.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showGridLines="0" topLeftCell="A7" zoomScaleNormal="100" workbookViewId="0">
      <selection activeCell="A32" sqref="A32:G32"/>
    </sheetView>
  </sheetViews>
  <sheetFormatPr defaultColWidth="8.88671875" defaultRowHeight="12" x14ac:dyDescent="0.25"/>
  <cols>
    <col min="1" max="1" width="23.109375" style="1" customWidth="1"/>
    <col min="2" max="2" width="12.6640625" style="6" bestFit="1" customWidth="1"/>
    <col min="3" max="4" width="12.6640625" style="6" customWidth="1"/>
    <col min="5" max="5" width="13.44140625" style="6" customWidth="1"/>
    <col min="6" max="6" width="9.109375" style="6" customWidth="1"/>
    <col min="7" max="7" width="7.88671875" style="6" customWidth="1"/>
    <col min="8" max="16384" width="8.88671875" style="4"/>
  </cols>
  <sheetData>
    <row r="1" spans="1:7" s="1" customFormat="1" ht="56.25" customHeight="1" thickBot="1" x14ac:dyDescent="0.2">
      <c r="A1" s="124" t="s">
        <v>118</v>
      </c>
      <c r="B1" s="160" t="s">
        <v>160</v>
      </c>
      <c r="C1" s="161"/>
      <c r="D1" s="161"/>
      <c r="E1" s="161"/>
      <c r="F1" s="161"/>
      <c r="G1" s="162"/>
    </row>
    <row r="2" spans="1:7" ht="36" x14ac:dyDescent="0.25">
      <c r="A2" s="125" t="s">
        <v>119</v>
      </c>
      <c r="B2" s="148" t="s">
        <v>161</v>
      </c>
      <c r="C2" s="2" t="s">
        <v>149</v>
      </c>
      <c r="D2" s="2" t="s">
        <v>150</v>
      </c>
      <c r="E2" s="2" t="s">
        <v>162</v>
      </c>
      <c r="F2" s="3" t="s">
        <v>120</v>
      </c>
      <c r="G2" s="3" t="s">
        <v>121</v>
      </c>
    </row>
    <row r="3" spans="1:7" x14ac:dyDescent="0.25">
      <c r="A3" s="126">
        <v>1</v>
      </c>
      <c r="B3" s="54">
        <v>2</v>
      </c>
      <c r="C3" s="54">
        <v>3</v>
      </c>
      <c r="D3" s="54">
        <v>4</v>
      </c>
      <c r="E3" s="54">
        <v>5</v>
      </c>
      <c r="F3" s="54">
        <v>6</v>
      </c>
      <c r="G3" s="55">
        <v>7</v>
      </c>
    </row>
    <row r="4" spans="1:7" x14ac:dyDescent="0.25">
      <c r="A4" s="125" t="s">
        <v>4</v>
      </c>
      <c r="B4" s="2"/>
      <c r="C4" s="2"/>
      <c r="D4" s="2"/>
      <c r="E4" s="2"/>
      <c r="F4" s="2"/>
      <c r="G4" s="5"/>
    </row>
    <row r="5" spans="1:7" x14ac:dyDescent="0.25">
      <c r="A5" s="125" t="s">
        <v>5</v>
      </c>
      <c r="B5" s="2">
        <v>650018.04</v>
      </c>
      <c r="C5" s="2">
        <v>1445190.55</v>
      </c>
      <c r="D5" s="2">
        <v>1589120.98</v>
      </c>
      <c r="E5" s="2">
        <v>944896.49</v>
      </c>
      <c r="F5" s="2">
        <f>E5/B5*100</f>
        <v>145.36465634092247</v>
      </c>
      <c r="G5" s="2">
        <f>E5/D5*100</f>
        <v>59.460324411549834</v>
      </c>
    </row>
    <row r="6" spans="1:7" ht="19.8" x14ac:dyDescent="0.25">
      <c r="A6" s="127" t="s">
        <v>6</v>
      </c>
      <c r="B6" s="2">
        <v>391657.88</v>
      </c>
      <c r="C6" s="2">
        <v>1032674.78</v>
      </c>
      <c r="D6" s="2">
        <v>1152016</v>
      </c>
      <c r="E6" s="2">
        <v>628233.67000000004</v>
      </c>
      <c r="F6" s="2">
        <f>E6/B6*100</f>
        <v>160.40368446052969</v>
      </c>
      <c r="G6" s="2">
        <f>E6/D6*100</f>
        <v>54.53341533450925</v>
      </c>
    </row>
    <row r="7" spans="1:7" ht="24" customHeight="1" x14ac:dyDescent="0.25">
      <c r="A7" s="125" t="s">
        <v>7</v>
      </c>
      <c r="B7" s="2">
        <v>0</v>
      </c>
      <c r="C7" s="2"/>
      <c r="D7" s="2"/>
      <c r="E7" s="2">
        <v>0</v>
      </c>
      <c r="F7" s="2"/>
      <c r="G7" s="2"/>
    </row>
    <row r="8" spans="1:7" ht="22.5" customHeight="1" x14ac:dyDescent="0.25">
      <c r="A8" s="127" t="s">
        <v>8</v>
      </c>
      <c r="B8" s="5">
        <v>0</v>
      </c>
      <c r="C8" s="5"/>
      <c r="D8" s="5"/>
      <c r="E8" s="5"/>
      <c r="F8" s="5"/>
      <c r="G8" s="5"/>
    </row>
    <row r="9" spans="1:7" ht="30.75" customHeight="1" x14ac:dyDescent="0.25">
      <c r="A9" s="125" t="s">
        <v>9</v>
      </c>
      <c r="B9" s="2">
        <v>475538.76</v>
      </c>
      <c r="C9" s="2"/>
      <c r="D9" s="2"/>
      <c r="E9" s="2">
        <v>628233.67000000004</v>
      </c>
      <c r="F9" s="2">
        <f>E9/B9*100</f>
        <v>132.109876805836</v>
      </c>
      <c r="G9" s="2"/>
    </row>
    <row r="10" spans="1:7" ht="33.75" customHeight="1" x14ac:dyDescent="0.25">
      <c r="A10" s="127" t="s">
        <v>10</v>
      </c>
      <c r="B10" s="5">
        <v>391657.88</v>
      </c>
      <c r="C10" s="5">
        <v>340121.32</v>
      </c>
      <c r="D10" s="5">
        <v>308756.98</v>
      </c>
      <c r="E10" s="5">
        <v>628233.67000000004</v>
      </c>
      <c r="F10" s="5">
        <f>E10/B10*100</f>
        <v>160.40368446052969</v>
      </c>
      <c r="G10" s="5">
        <f>E10/D10*100</f>
        <v>203.47189236013386</v>
      </c>
    </row>
    <row r="11" spans="1:7" ht="32.25" customHeight="1" x14ac:dyDescent="0.25">
      <c r="A11" s="127" t="s">
        <v>11</v>
      </c>
      <c r="B11" s="5">
        <v>0</v>
      </c>
      <c r="C11" s="5"/>
      <c r="D11" s="5">
        <v>20000</v>
      </c>
      <c r="E11" s="5"/>
      <c r="F11" s="5"/>
      <c r="G11" s="5"/>
    </row>
    <row r="12" spans="1:7" ht="21" customHeight="1" x14ac:dyDescent="0.25">
      <c r="A12" s="125" t="s">
        <v>122</v>
      </c>
      <c r="B12" s="2">
        <v>0</v>
      </c>
      <c r="C12" s="5"/>
      <c r="D12" s="5"/>
      <c r="E12" s="2"/>
      <c r="F12" s="5"/>
      <c r="G12" s="5"/>
    </row>
    <row r="13" spans="1:7" ht="19.8" x14ac:dyDescent="0.25">
      <c r="A13" s="127" t="s">
        <v>145</v>
      </c>
      <c r="B13" s="5">
        <v>0</v>
      </c>
      <c r="C13" s="5"/>
      <c r="D13" s="5"/>
      <c r="E13" s="5"/>
      <c r="F13" s="5"/>
      <c r="G13" s="5"/>
    </row>
    <row r="14" spans="1:7" ht="29.4" x14ac:dyDescent="0.25">
      <c r="A14" s="125" t="s">
        <v>12</v>
      </c>
      <c r="B14" s="2">
        <v>267.60000000000002</v>
      </c>
      <c r="C14" s="2"/>
      <c r="D14" s="2"/>
      <c r="E14" s="2">
        <v>29033.73</v>
      </c>
      <c r="F14" s="2" t="s">
        <v>214</v>
      </c>
      <c r="G14" s="2"/>
    </row>
    <row r="15" spans="1:7" x14ac:dyDescent="0.25">
      <c r="A15" s="127" t="s">
        <v>13</v>
      </c>
      <c r="B15" s="5">
        <v>267.60000000000002</v>
      </c>
      <c r="C15" s="5"/>
      <c r="D15" s="5"/>
      <c r="E15" s="5"/>
      <c r="F15" s="5"/>
      <c r="G15" s="5"/>
    </row>
    <row r="16" spans="1:7" x14ac:dyDescent="0.25">
      <c r="A16" s="127" t="s">
        <v>14</v>
      </c>
      <c r="B16" s="5">
        <v>267.60000000000002</v>
      </c>
      <c r="C16" s="5"/>
      <c r="D16" s="5"/>
      <c r="E16" s="5"/>
      <c r="F16" s="5"/>
      <c r="G16" s="5"/>
    </row>
    <row r="17" spans="1:7" ht="39" x14ac:dyDescent="0.25">
      <c r="A17" s="125" t="s">
        <v>15</v>
      </c>
      <c r="B17" s="2">
        <v>0</v>
      </c>
      <c r="C17" s="2"/>
      <c r="D17" s="2"/>
      <c r="E17" s="2">
        <v>195.48</v>
      </c>
      <c r="F17" s="5"/>
      <c r="G17" s="5"/>
    </row>
    <row r="18" spans="1:7" ht="19.8" x14ac:dyDescent="0.25">
      <c r="A18" s="125" t="s">
        <v>16</v>
      </c>
      <c r="B18" s="2">
        <v>0</v>
      </c>
      <c r="C18" s="2"/>
      <c r="D18" s="2"/>
      <c r="E18" s="2"/>
      <c r="F18" s="2"/>
      <c r="G18" s="2"/>
    </row>
    <row r="19" spans="1:7" x14ac:dyDescent="0.25">
      <c r="A19" s="127" t="s">
        <v>17</v>
      </c>
      <c r="B19" s="5">
        <v>0</v>
      </c>
      <c r="C19" s="5"/>
      <c r="D19" s="5"/>
      <c r="E19" s="5"/>
      <c r="F19" s="5"/>
      <c r="G19" s="5"/>
    </row>
    <row r="20" spans="1:7" x14ac:dyDescent="0.25">
      <c r="A20" s="127" t="s">
        <v>123</v>
      </c>
      <c r="B20" s="5">
        <v>0</v>
      </c>
      <c r="C20" s="5"/>
      <c r="D20" s="5"/>
      <c r="E20" s="5">
        <v>0</v>
      </c>
      <c r="F20" s="5"/>
      <c r="G20" s="5"/>
    </row>
    <row r="21" spans="1:7" x14ac:dyDescent="0.25">
      <c r="A21" s="127" t="s">
        <v>124</v>
      </c>
      <c r="B21" s="5"/>
      <c r="C21" s="5"/>
      <c r="D21" s="5"/>
      <c r="E21" s="5">
        <v>195.48</v>
      </c>
      <c r="F21" s="5"/>
      <c r="G21" s="5"/>
    </row>
    <row r="22" spans="1:7" s="8" customFormat="1" ht="29.4" x14ac:dyDescent="0.25">
      <c r="A22" s="125" t="s">
        <v>68</v>
      </c>
      <c r="B22" s="2">
        <v>258092.56</v>
      </c>
      <c r="C22" s="2"/>
      <c r="D22" s="2"/>
      <c r="E22" s="2">
        <v>287433.61</v>
      </c>
      <c r="F22" s="2">
        <f>E22/B22*100</f>
        <v>111.36842146863899</v>
      </c>
      <c r="G22" s="2"/>
    </row>
    <row r="23" spans="1:7" ht="29.4" x14ac:dyDescent="0.25">
      <c r="A23" s="125" t="s">
        <v>70</v>
      </c>
      <c r="B23" s="2">
        <v>258092.56</v>
      </c>
      <c r="C23" s="2"/>
      <c r="D23" s="2">
        <v>45600</v>
      </c>
      <c r="E23" s="2">
        <v>287433.61</v>
      </c>
      <c r="F23" s="2">
        <f>E23/B23*100</f>
        <v>111.36842146863899</v>
      </c>
      <c r="G23" s="2" t="s">
        <v>214</v>
      </c>
    </row>
    <row r="24" spans="1:7" ht="29.4" x14ac:dyDescent="0.25">
      <c r="A24" s="127" t="s">
        <v>69</v>
      </c>
      <c r="B24" s="5">
        <v>258092.56</v>
      </c>
      <c r="C24" s="5"/>
      <c r="D24" s="5">
        <v>308756.98</v>
      </c>
      <c r="E24" s="5">
        <v>287433.61</v>
      </c>
      <c r="F24" s="5">
        <f>E24/B24*100</f>
        <v>111.36842146863899</v>
      </c>
      <c r="G24" s="5">
        <f>E24/D24*100</f>
        <v>93.093801474544804</v>
      </c>
    </row>
    <row r="25" spans="1:7" ht="29.4" x14ac:dyDescent="0.25">
      <c r="A25" s="127" t="s">
        <v>71</v>
      </c>
      <c r="B25" s="5">
        <v>0</v>
      </c>
      <c r="C25" s="5"/>
      <c r="D25" s="5">
        <v>3200</v>
      </c>
      <c r="E25" s="5"/>
      <c r="F25" s="5"/>
      <c r="G25" s="5"/>
    </row>
    <row r="26" spans="1:7" s="8" customFormat="1" ht="19.8" x14ac:dyDescent="0.25">
      <c r="A26" s="125" t="s">
        <v>18</v>
      </c>
      <c r="B26" s="2">
        <v>0</v>
      </c>
      <c r="C26" s="2"/>
      <c r="D26" s="2"/>
      <c r="E26" s="2"/>
      <c r="F26" s="5"/>
      <c r="G26" s="2"/>
    </row>
    <row r="27" spans="1:7" ht="19.8" x14ac:dyDescent="0.25">
      <c r="A27" s="125" t="s">
        <v>19</v>
      </c>
      <c r="B27" s="5">
        <v>0</v>
      </c>
      <c r="C27" s="5"/>
      <c r="D27" s="5"/>
      <c r="E27" s="5"/>
      <c r="F27" s="5"/>
      <c r="G27" s="5"/>
    </row>
    <row r="28" spans="1:7" ht="19.8" x14ac:dyDescent="0.25">
      <c r="A28" s="125" t="s">
        <v>20</v>
      </c>
      <c r="B28" s="2">
        <v>0</v>
      </c>
      <c r="C28" s="57"/>
      <c r="D28" s="57"/>
      <c r="E28" s="57"/>
      <c r="F28" s="2"/>
      <c r="G28" s="2"/>
    </row>
    <row r="29" spans="1:7" x14ac:dyDescent="0.25">
      <c r="A29" s="127" t="s">
        <v>21</v>
      </c>
      <c r="B29" s="5">
        <v>0</v>
      </c>
      <c r="C29" s="5"/>
      <c r="D29" s="5"/>
      <c r="E29" s="5"/>
      <c r="F29" s="5"/>
      <c r="G29" s="5"/>
    </row>
    <row r="30" spans="1:7" x14ac:dyDescent="0.25">
      <c r="A30" s="127" t="s">
        <v>132</v>
      </c>
      <c r="B30" s="5"/>
      <c r="C30" s="5"/>
      <c r="D30" s="5"/>
      <c r="E30" s="5"/>
      <c r="F30" s="5"/>
      <c r="G30" s="5"/>
    </row>
    <row r="31" spans="1:7" x14ac:dyDescent="0.25">
      <c r="A31" s="127" t="s">
        <v>133</v>
      </c>
      <c r="B31" s="2">
        <v>3141.28</v>
      </c>
      <c r="C31" s="2">
        <v>0</v>
      </c>
      <c r="D31" s="2">
        <v>25928</v>
      </c>
      <c r="E31" s="2"/>
      <c r="F31" s="5"/>
      <c r="G31" s="5"/>
    </row>
    <row r="32" spans="1:7" x14ac:dyDescent="0.25">
      <c r="A32" s="128"/>
      <c r="B32" s="7"/>
      <c r="C32" s="7"/>
      <c r="D32" s="7"/>
      <c r="E32" s="30"/>
      <c r="F32" s="7"/>
      <c r="G32" s="7"/>
    </row>
    <row r="33" spans="1:7" x14ac:dyDescent="0.25">
      <c r="A33" s="129"/>
      <c r="B33" s="24"/>
      <c r="C33" s="24"/>
      <c r="D33" s="24"/>
      <c r="E33" s="24"/>
      <c r="F33" s="24"/>
      <c r="G33" s="24"/>
    </row>
    <row r="34" spans="1:7" x14ac:dyDescent="0.25">
      <c r="A34" s="125" t="s">
        <v>22</v>
      </c>
      <c r="B34" s="2">
        <v>718779.5</v>
      </c>
      <c r="C34" s="2">
        <v>1427190.55</v>
      </c>
      <c r="D34" s="2">
        <v>1589120.98</v>
      </c>
      <c r="E34" s="2">
        <v>941273</v>
      </c>
      <c r="F34" s="2">
        <f>E34/B34*100</f>
        <v>130.95434691723958</v>
      </c>
      <c r="G34" s="2">
        <f>E34/D34*100</f>
        <v>59.232305900334914</v>
      </c>
    </row>
    <row r="35" spans="1:7" x14ac:dyDescent="0.25">
      <c r="A35" s="125" t="s">
        <v>23</v>
      </c>
      <c r="B35" s="2">
        <v>432970.69</v>
      </c>
      <c r="C35" s="2">
        <v>974178.86</v>
      </c>
      <c r="D35" s="2">
        <v>1032674.78</v>
      </c>
      <c r="E35" s="2">
        <v>582817.73</v>
      </c>
      <c r="F35" s="5">
        <f>E35/B35*100</f>
        <v>134.6090494023972</v>
      </c>
      <c r="G35" s="5">
        <f>E35/D35*100</f>
        <v>56.437684088692478</v>
      </c>
    </row>
    <row r="36" spans="1:7" x14ac:dyDescent="0.25">
      <c r="A36" s="125" t="s">
        <v>24</v>
      </c>
      <c r="B36" s="2">
        <v>379481.57</v>
      </c>
      <c r="C36" s="2">
        <v>800531.41</v>
      </c>
      <c r="D36" s="2">
        <v>900000</v>
      </c>
      <c r="E36" s="2">
        <v>483756.14</v>
      </c>
      <c r="F36" s="2">
        <f>E36/B36*100</f>
        <v>127.47816448635436</v>
      </c>
      <c r="G36" s="2">
        <f>E36/D36*100</f>
        <v>53.750682222222224</v>
      </c>
    </row>
    <row r="37" spans="1:7" x14ac:dyDescent="0.25">
      <c r="A37" s="127" t="s">
        <v>25</v>
      </c>
      <c r="B37" s="5">
        <v>371851.42</v>
      </c>
      <c r="C37" s="5">
        <v>800531.41</v>
      </c>
      <c r="D37" s="5">
        <v>900000</v>
      </c>
      <c r="E37" s="5">
        <v>483756.14</v>
      </c>
      <c r="F37" s="5">
        <f>E37/B37*100</f>
        <v>130.09393375450873</v>
      </c>
      <c r="G37" s="5">
        <f>E37/D37*100</f>
        <v>53.750682222222224</v>
      </c>
    </row>
    <row r="38" spans="1:7" x14ac:dyDescent="0.25">
      <c r="A38" s="125" t="s">
        <v>26</v>
      </c>
      <c r="B38" s="2">
        <v>0</v>
      </c>
      <c r="C38" s="2">
        <v>21872.7</v>
      </c>
      <c r="D38" s="2">
        <v>32000</v>
      </c>
      <c r="E38" s="2">
        <v>18576.39</v>
      </c>
      <c r="F38" s="2">
        <v>0</v>
      </c>
      <c r="G38" s="2">
        <f>E38/D38*100</f>
        <v>58.051218749999997</v>
      </c>
    </row>
    <row r="39" spans="1:7" x14ac:dyDescent="0.25">
      <c r="A39" s="127" t="s">
        <v>27</v>
      </c>
      <c r="B39" s="5">
        <v>0</v>
      </c>
      <c r="C39" s="5">
        <v>21872.7</v>
      </c>
      <c r="D39" s="5"/>
      <c r="E39" s="5">
        <v>18576.39</v>
      </c>
      <c r="F39" s="5">
        <v>0</v>
      </c>
      <c r="G39" s="5">
        <v>0</v>
      </c>
    </row>
    <row r="40" spans="1:7" x14ac:dyDescent="0.25">
      <c r="A40" s="125" t="s">
        <v>28</v>
      </c>
      <c r="B40" s="2">
        <v>53489.120000000003</v>
      </c>
      <c r="C40" s="2">
        <v>132087.70000000001</v>
      </c>
      <c r="D40" s="2">
        <v>138000</v>
      </c>
      <c r="E40" s="2">
        <v>80485.2</v>
      </c>
      <c r="F40" s="2">
        <f>E40/B40*100</f>
        <v>150.47022646848552</v>
      </c>
      <c r="G40" s="2">
        <f>E40/D40*100</f>
        <v>58.322608695652164</v>
      </c>
    </row>
    <row r="41" spans="1:7" ht="19.8" x14ac:dyDescent="0.25">
      <c r="A41" s="127" t="s">
        <v>29</v>
      </c>
      <c r="B41" s="5">
        <v>53489.120000000003</v>
      </c>
      <c r="C41" s="5">
        <v>132087.70000000001</v>
      </c>
      <c r="D41" s="5">
        <v>138000</v>
      </c>
      <c r="E41" s="5">
        <v>80485.2</v>
      </c>
      <c r="F41" s="5">
        <f>E41/B41*100</f>
        <v>150.47022646848552</v>
      </c>
      <c r="G41" s="5">
        <f>E41/D41*100</f>
        <v>58.322608695652164</v>
      </c>
    </row>
    <row r="42" spans="1:7" ht="19.8" x14ac:dyDescent="0.25">
      <c r="A42" s="127" t="s">
        <v>139</v>
      </c>
      <c r="B42" s="5">
        <v>0</v>
      </c>
      <c r="C42" s="2"/>
      <c r="D42" s="2">
        <v>1344</v>
      </c>
      <c r="E42" s="5">
        <v>1344.42</v>
      </c>
      <c r="F42" s="5"/>
      <c r="G42" s="5">
        <f>E42/D42*100</f>
        <v>100.03125000000001</v>
      </c>
    </row>
    <row r="43" spans="1:7" x14ac:dyDescent="0.25">
      <c r="A43" s="127" t="s">
        <v>140</v>
      </c>
      <c r="B43" s="5">
        <v>0</v>
      </c>
      <c r="C43" s="5"/>
      <c r="D43" s="5"/>
      <c r="E43" s="5"/>
      <c r="F43" s="5"/>
      <c r="G43" s="5"/>
    </row>
    <row r="44" spans="1:7" x14ac:dyDescent="0.25">
      <c r="A44" s="125" t="s">
        <v>30</v>
      </c>
      <c r="B44" s="2">
        <v>285808.81</v>
      </c>
      <c r="C44" s="2">
        <v>450998.42</v>
      </c>
      <c r="D44" s="2">
        <v>308756.98</v>
      </c>
      <c r="E44" s="2">
        <v>357677.8</v>
      </c>
      <c r="F44" s="2">
        <f>E44/B44*100</f>
        <v>125.14582738019865</v>
      </c>
      <c r="G44" s="2">
        <f>E44/D44*100</f>
        <v>115.84444180014974</v>
      </c>
    </row>
    <row r="45" spans="1:7" x14ac:dyDescent="0.25">
      <c r="A45" s="127" t="s">
        <v>31</v>
      </c>
      <c r="B45" s="2">
        <v>28427.88</v>
      </c>
      <c r="C45" s="2"/>
      <c r="D45" s="2">
        <v>80000</v>
      </c>
      <c r="E45" s="2">
        <v>41170.14</v>
      </c>
      <c r="F45" s="2">
        <f>E45/B45*100</f>
        <v>144.82311027062164</v>
      </c>
      <c r="G45" s="2">
        <f>E45/D45*100</f>
        <v>51.462675000000004</v>
      </c>
    </row>
    <row r="46" spans="1:7" x14ac:dyDescent="0.25">
      <c r="A46" s="127" t="s">
        <v>32</v>
      </c>
      <c r="B46" s="5">
        <v>1564.37</v>
      </c>
      <c r="C46" s="21">
        <v>2500</v>
      </c>
      <c r="D46" s="21">
        <v>2500</v>
      </c>
      <c r="E46" s="5">
        <v>1557.98</v>
      </c>
      <c r="F46" s="5">
        <f>E46/B46*100</f>
        <v>99.591528858262436</v>
      </c>
      <c r="G46" s="5">
        <f>E46/D46*100</f>
        <v>62.319199999999995</v>
      </c>
    </row>
    <row r="47" spans="1:7" ht="19.8" x14ac:dyDescent="0.25">
      <c r="A47" s="127" t="s">
        <v>33</v>
      </c>
      <c r="B47" s="5">
        <v>26863.51</v>
      </c>
      <c r="C47" s="21">
        <v>75107.13</v>
      </c>
      <c r="D47" s="21">
        <v>80000</v>
      </c>
      <c r="E47" s="5">
        <v>38212.43</v>
      </c>
      <c r="F47" s="5">
        <f>E47/B47*100</f>
        <v>142.24660143071401</v>
      </c>
      <c r="G47" s="5">
        <f>E47/D47*100</f>
        <v>47.765537500000001</v>
      </c>
    </row>
    <row r="48" spans="1:7" ht="19.8" x14ac:dyDescent="0.25">
      <c r="A48" s="127" t="s">
        <v>34</v>
      </c>
      <c r="B48" s="5">
        <v>0</v>
      </c>
      <c r="C48" s="21">
        <v>2500</v>
      </c>
      <c r="D48" s="21">
        <v>3500</v>
      </c>
      <c r="E48" s="5">
        <v>1399.43</v>
      </c>
      <c r="F48" s="5">
        <v>0</v>
      </c>
      <c r="G48" s="5">
        <f>E48/D48*100</f>
        <v>39.983714285714292</v>
      </c>
    </row>
    <row r="49" spans="1:7" ht="19.8" x14ac:dyDescent="0.25">
      <c r="A49" s="127" t="s">
        <v>146</v>
      </c>
      <c r="B49" s="5">
        <v>0</v>
      </c>
      <c r="C49" s="21"/>
      <c r="D49" s="21"/>
      <c r="E49" s="5">
        <v>0</v>
      </c>
      <c r="F49" s="5"/>
      <c r="G49" s="5"/>
    </row>
    <row r="50" spans="1:7" x14ac:dyDescent="0.25">
      <c r="A50" s="125" t="s">
        <v>35</v>
      </c>
      <c r="B50" s="2">
        <v>36477.730000000003</v>
      </c>
      <c r="C50" s="2">
        <f>C51+C52+C53+C54+C55+C56</f>
        <v>31878.92</v>
      </c>
      <c r="D50" s="2">
        <f>D51+D52+D53+D54+D56+D55</f>
        <v>34052.93</v>
      </c>
      <c r="E50" s="2">
        <v>42568.31</v>
      </c>
      <c r="F50" s="2">
        <f>E50/B50*100</f>
        <v>116.69670782693989</v>
      </c>
      <c r="G50" s="2">
        <f>E50/D50*100</f>
        <v>125.00630635895354</v>
      </c>
    </row>
    <row r="51" spans="1:7" ht="19.8" x14ac:dyDescent="0.25">
      <c r="A51" s="127" t="s">
        <v>36</v>
      </c>
      <c r="B51" s="5">
        <v>5929.34</v>
      </c>
      <c r="C51" s="21">
        <v>6400</v>
      </c>
      <c r="D51" s="21">
        <v>6400</v>
      </c>
      <c r="E51" s="5">
        <v>1674.19</v>
      </c>
      <c r="F51" s="5">
        <f>E51/B51*100</f>
        <v>28.235688963695793</v>
      </c>
      <c r="G51" s="5">
        <f>E51/D51*100</f>
        <v>26.159218750000001</v>
      </c>
    </row>
    <row r="52" spans="1:7" x14ac:dyDescent="0.25">
      <c r="A52" s="127" t="s">
        <v>37</v>
      </c>
      <c r="B52" s="5">
        <v>12737.9</v>
      </c>
      <c r="C52" s="21">
        <v>15500</v>
      </c>
      <c r="D52" s="21">
        <v>2500</v>
      </c>
      <c r="E52" s="5">
        <v>22885.69</v>
      </c>
      <c r="F52" s="5">
        <f>E52/B52*100</f>
        <v>179.66611450867097</v>
      </c>
      <c r="G52" s="5">
        <f>E52/D52*100</f>
        <v>915.42759999999998</v>
      </c>
    </row>
    <row r="53" spans="1:7" x14ac:dyDescent="0.25">
      <c r="A53" s="127" t="s">
        <v>38</v>
      </c>
      <c r="B53" s="5">
        <v>16526.47</v>
      </c>
      <c r="C53" s="21">
        <v>7500</v>
      </c>
      <c r="D53" s="21">
        <v>22074.19</v>
      </c>
      <c r="E53" s="5">
        <v>15531.31</v>
      </c>
      <c r="F53" s="5">
        <f>E53/B53*100</f>
        <v>93.978387399123946</v>
      </c>
      <c r="G53" s="5">
        <f>E53/D53*100</f>
        <v>70.35959190348548</v>
      </c>
    </row>
    <row r="54" spans="1:7" ht="19.8" x14ac:dyDescent="0.25">
      <c r="A54" s="127" t="s">
        <v>39</v>
      </c>
      <c r="B54" s="5">
        <v>1284.02</v>
      </c>
      <c r="C54" s="21">
        <v>1550</v>
      </c>
      <c r="D54" s="21">
        <v>1000</v>
      </c>
      <c r="E54" s="5">
        <v>1131.27</v>
      </c>
      <c r="F54" s="5">
        <f>E54/B54*100</f>
        <v>88.103767854083273</v>
      </c>
      <c r="G54" s="5">
        <f>E54/D54*100</f>
        <v>113.127</v>
      </c>
    </row>
    <row r="55" spans="1:7" x14ac:dyDescent="0.25">
      <c r="A55" s="127" t="s">
        <v>40</v>
      </c>
      <c r="B55" s="5">
        <v>0</v>
      </c>
      <c r="C55" s="21">
        <v>328.92</v>
      </c>
      <c r="D55" s="21">
        <v>1828.74</v>
      </c>
      <c r="E55" s="5">
        <v>0</v>
      </c>
      <c r="F55" s="5"/>
      <c r="G55" s="5"/>
    </row>
    <row r="56" spans="1:7" ht="19.8" x14ac:dyDescent="0.25">
      <c r="A56" s="127" t="s">
        <v>41</v>
      </c>
      <c r="B56" s="5">
        <v>0</v>
      </c>
      <c r="C56" s="21">
        <v>600</v>
      </c>
      <c r="D56" s="21">
        <v>250</v>
      </c>
      <c r="E56" s="5">
        <v>368.63</v>
      </c>
      <c r="F56" s="5">
        <v>0</v>
      </c>
      <c r="G56" s="5">
        <f>E56/D56*100</f>
        <v>147.452</v>
      </c>
    </row>
    <row r="57" spans="1:7" x14ac:dyDescent="0.25">
      <c r="A57" s="125" t="s">
        <v>42</v>
      </c>
      <c r="B57" s="2">
        <v>215898.68</v>
      </c>
      <c r="C57" s="2">
        <f>C58+C59+C60+C61+C62+C63+C64+C65</f>
        <v>301340.87</v>
      </c>
      <c r="D57" s="2">
        <f>D58+D59+D60+D61+D62+D63+D64+D65</f>
        <v>265704.05</v>
      </c>
      <c r="E57" s="2">
        <v>266655.09999999998</v>
      </c>
      <c r="F57" s="2">
        <f>E57/B57*100</f>
        <v>123.50937022866466</v>
      </c>
      <c r="G57" s="2">
        <f>E57/D57*100</f>
        <v>100.3579358312378</v>
      </c>
    </row>
    <row r="58" spans="1:7" ht="19.8" x14ac:dyDescent="0.25">
      <c r="A58" s="127" t="s">
        <v>43</v>
      </c>
      <c r="B58" s="5">
        <v>3084.04</v>
      </c>
      <c r="C58" s="21">
        <v>5500</v>
      </c>
      <c r="D58" s="21">
        <v>5000</v>
      </c>
      <c r="E58" s="5">
        <v>3799.6</v>
      </c>
      <c r="F58" s="5">
        <f>E58/B58*100</f>
        <v>123.20203369606102</v>
      </c>
      <c r="G58" s="5">
        <f>E58/D58*100</f>
        <v>75.99199999999999</v>
      </c>
    </row>
    <row r="59" spans="1:7" ht="19.8" x14ac:dyDescent="0.25">
      <c r="A59" s="127" t="s">
        <v>44</v>
      </c>
      <c r="B59" s="5">
        <v>1296.46</v>
      </c>
      <c r="C59" s="21">
        <v>1888.6</v>
      </c>
      <c r="D59" s="21">
        <v>1862</v>
      </c>
      <c r="E59" s="5">
        <v>36571.43</v>
      </c>
      <c r="F59" s="5" t="s">
        <v>214</v>
      </c>
      <c r="G59" s="5" t="s">
        <v>214</v>
      </c>
    </row>
    <row r="60" spans="1:7" x14ac:dyDescent="0.25">
      <c r="A60" s="127" t="s">
        <v>45</v>
      </c>
      <c r="B60" s="5">
        <v>2661.81</v>
      </c>
      <c r="C60" s="21">
        <v>4063.58</v>
      </c>
      <c r="D60" s="21">
        <v>3550</v>
      </c>
      <c r="E60" s="5">
        <v>2776.44</v>
      </c>
      <c r="F60" s="5">
        <f>E60/B60*100</f>
        <v>104.30646815512755</v>
      </c>
      <c r="G60" s="5">
        <f>E60/D60*100</f>
        <v>78.209577464788737</v>
      </c>
    </row>
    <row r="61" spans="1:7" x14ac:dyDescent="0.25">
      <c r="A61" s="127" t="s">
        <v>98</v>
      </c>
      <c r="B61" s="5">
        <v>207097.58</v>
      </c>
      <c r="C61" s="21">
        <v>281788.69</v>
      </c>
      <c r="D61" s="21">
        <v>248950</v>
      </c>
      <c r="E61" s="5">
        <v>219588.06</v>
      </c>
      <c r="F61" s="5">
        <f>E61/B61*100</f>
        <v>106.03120519322343</v>
      </c>
      <c r="G61" s="5">
        <f>E61/D61*100</f>
        <v>88.205687889134367</v>
      </c>
    </row>
    <row r="62" spans="1:7" ht="19.8" x14ac:dyDescent="0.25">
      <c r="A62" s="127" t="s">
        <v>46</v>
      </c>
      <c r="B62" s="5">
        <v>340.71</v>
      </c>
      <c r="C62" s="21">
        <v>2300</v>
      </c>
      <c r="D62" s="21">
        <v>2389.0500000000002</v>
      </c>
      <c r="E62" s="5">
        <v>0</v>
      </c>
      <c r="F62" s="5"/>
      <c r="G62" s="5"/>
    </row>
    <row r="63" spans="1:7" x14ac:dyDescent="0.25">
      <c r="A63" s="127" t="s">
        <v>47</v>
      </c>
      <c r="B63" s="5">
        <v>84.81</v>
      </c>
      <c r="C63" s="21">
        <v>800</v>
      </c>
      <c r="D63" s="21">
        <v>1000</v>
      </c>
      <c r="E63" s="5">
        <v>1467.1</v>
      </c>
      <c r="F63" s="5" t="s">
        <v>214</v>
      </c>
      <c r="G63" s="5">
        <f>E63/D63*100</f>
        <v>146.70999999999998</v>
      </c>
    </row>
    <row r="64" spans="1:7" x14ac:dyDescent="0.25">
      <c r="A64" s="127" t="s">
        <v>48</v>
      </c>
      <c r="B64" s="5">
        <v>1252.73</v>
      </c>
      <c r="C64" s="21">
        <v>2500</v>
      </c>
      <c r="D64" s="21">
        <v>1953</v>
      </c>
      <c r="E64" s="5">
        <v>1280</v>
      </c>
      <c r="F64" s="5">
        <f>E64/B64*100</f>
        <v>102.17684576884085</v>
      </c>
      <c r="G64" s="5">
        <f>E64/D64*100</f>
        <v>65.540194572452634</v>
      </c>
    </row>
    <row r="65" spans="1:7" x14ac:dyDescent="0.25">
      <c r="A65" s="127" t="s">
        <v>49</v>
      </c>
      <c r="B65" s="5">
        <v>80.540000000000006</v>
      </c>
      <c r="C65" s="21">
        <v>2500</v>
      </c>
      <c r="D65" s="21">
        <v>1000</v>
      </c>
      <c r="E65" s="5">
        <v>1325.94</v>
      </c>
      <c r="F65" s="5" t="s">
        <v>214</v>
      </c>
      <c r="G65" s="5">
        <f>E65/D65*100</f>
        <v>132.59400000000002</v>
      </c>
    </row>
    <row r="66" spans="1:7" ht="19.8" x14ac:dyDescent="0.25">
      <c r="A66" s="125" t="s">
        <v>50</v>
      </c>
      <c r="B66" s="2">
        <v>5004.5200000000004</v>
      </c>
      <c r="C66" s="2"/>
      <c r="D66" s="2"/>
      <c r="E66" s="2">
        <v>7284.25</v>
      </c>
      <c r="F66" s="2"/>
      <c r="G66" s="2"/>
    </row>
    <row r="67" spans="1:7" ht="29.4" x14ac:dyDescent="0.25">
      <c r="A67" s="127" t="s">
        <v>51</v>
      </c>
      <c r="B67" s="5">
        <v>581.41</v>
      </c>
      <c r="C67" s="21"/>
      <c r="D67" s="21"/>
      <c r="E67" s="5"/>
      <c r="F67" s="5"/>
      <c r="G67" s="5"/>
    </row>
    <row r="68" spans="1:7" x14ac:dyDescent="0.25">
      <c r="A68" s="127" t="s">
        <v>52</v>
      </c>
      <c r="B68" s="5">
        <v>0</v>
      </c>
      <c r="C68" s="21">
        <v>613.71</v>
      </c>
      <c r="D68" s="21">
        <v>500</v>
      </c>
      <c r="E68" s="5">
        <v>142.82</v>
      </c>
      <c r="F68" s="5"/>
      <c r="G68" s="5">
        <f>E68/D68*100</f>
        <v>28.564</v>
      </c>
    </row>
    <row r="69" spans="1:7" x14ac:dyDescent="0.25">
      <c r="A69" s="127" t="s">
        <v>53</v>
      </c>
      <c r="B69" s="5">
        <v>733.52</v>
      </c>
      <c r="C69" s="21">
        <v>1000</v>
      </c>
      <c r="D69" s="21">
        <v>2000</v>
      </c>
      <c r="E69" s="5">
        <v>993.51</v>
      </c>
      <c r="F69" s="5">
        <f>E69/B69*100</f>
        <v>135.44415966844804</v>
      </c>
      <c r="G69" s="5">
        <f>E69/D69*100</f>
        <v>49.6755</v>
      </c>
    </row>
    <row r="70" spans="1:7" x14ac:dyDescent="0.25">
      <c r="A70" s="127" t="s">
        <v>141</v>
      </c>
      <c r="B70" s="5">
        <v>68.27</v>
      </c>
      <c r="C70" s="21">
        <v>274.55</v>
      </c>
      <c r="D70" s="21">
        <v>500</v>
      </c>
      <c r="E70" s="5">
        <v>244</v>
      </c>
      <c r="F70" s="5">
        <f>E70/C70*100</f>
        <v>88.872700783099617</v>
      </c>
      <c r="G70" s="5">
        <f>E70/D70*100</f>
        <v>48.8</v>
      </c>
    </row>
    <row r="71" spans="1:7" x14ac:dyDescent="0.25">
      <c r="A71" s="127" t="s">
        <v>54</v>
      </c>
      <c r="B71" s="5">
        <v>0</v>
      </c>
      <c r="C71" s="21"/>
      <c r="D71" s="21"/>
      <c r="E71" s="5"/>
      <c r="F71" s="5"/>
      <c r="G71" s="5"/>
    </row>
    <row r="72" spans="1:7" x14ac:dyDescent="0.25">
      <c r="A72" s="127" t="s">
        <v>55</v>
      </c>
      <c r="B72" s="5">
        <v>0</v>
      </c>
      <c r="C72" s="21"/>
      <c r="D72" s="21"/>
      <c r="E72" s="5">
        <v>340.18</v>
      </c>
      <c r="F72" s="5"/>
      <c r="G72" s="5"/>
    </row>
    <row r="73" spans="1:7" ht="19.8" x14ac:dyDescent="0.25">
      <c r="A73" s="127" t="s">
        <v>56</v>
      </c>
      <c r="B73" s="5">
        <v>3621.32</v>
      </c>
      <c r="C73" s="21"/>
      <c r="D73" s="21">
        <v>1400</v>
      </c>
      <c r="E73" s="5">
        <v>5563.74</v>
      </c>
      <c r="F73" s="5">
        <f>E73/B73*100</f>
        <v>153.63845227707023</v>
      </c>
      <c r="G73" s="5">
        <f>E73/D73*100</f>
        <v>397.40999999999997</v>
      </c>
    </row>
    <row r="74" spans="1:7" ht="0.75" hidden="1" customHeight="1" x14ac:dyDescent="0.25">
      <c r="A74" s="125" t="s">
        <v>130</v>
      </c>
      <c r="B74" s="5"/>
      <c r="C74" s="21"/>
      <c r="D74" s="21"/>
      <c r="E74" s="5"/>
      <c r="F74" s="5"/>
      <c r="G74" s="5"/>
    </row>
    <row r="75" spans="1:7" hidden="1" x14ac:dyDescent="0.25">
      <c r="A75" s="127" t="s">
        <v>131</v>
      </c>
      <c r="B75" s="5"/>
      <c r="C75" s="21"/>
      <c r="D75" s="21"/>
      <c r="E75" s="5"/>
      <c r="F75" s="5"/>
      <c r="G75" s="5"/>
    </row>
    <row r="76" spans="1:7" s="8" customFormat="1" x14ac:dyDescent="0.25">
      <c r="A76" s="125" t="s">
        <v>144</v>
      </c>
      <c r="B76" s="2">
        <v>375.1</v>
      </c>
      <c r="C76" s="26">
        <v>500</v>
      </c>
      <c r="D76" s="26">
        <v>373.5</v>
      </c>
      <c r="E76" s="2">
        <v>373.4</v>
      </c>
      <c r="F76" s="2">
        <f>E76/B76*100</f>
        <v>99.546787523327097</v>
      </c>
      <c r="G76" s="2">
        <f>E76/D76*100</f>
        <v>99.973226238286472</v>
      </c>
    </row>
    <row r="77" spans="1:7" x14ac:dyDescent="0.25">
      <c r="A77" s="125" t="s">
        <v>129</v>
      </c>
      <c r="B77" s="5">
        <v>0</v>
      </c>
      <c r="C77" s="21">
        <v>13.27</v>
      </c>
      <c r="D77" s="21"/>
      <c r="E77" s="2"/>
      <c r="F77" s="5"/>
      <c r="G77" s="5"/>
    </row>
    <row r="78" spans="1:7" x14ac:dyDescent="0.25">
      <c r="A78" s="125" t="s">
        <v>57</v>
      </c>
      <c r="B78" s="5">
        <v>0</v>
      </c>
      <c r="C78" s="5"/>
      <c r="D78" s="5"/>
      <c r="E78" s="2"/>
      <c r="F78" s="5"/>
      <c r="G78" s="5"/>
    </row>
    <row r="79" spans="1:7" x14ac:dyDescent="0.25">
      <c r="A79" s="127" t="s">
        <v>58</v>
      </c>
      <c r="B79" s="2">
        <v>0</v>
      </c>
      <c r="C79" s="2"/>
      <c r="D79" s="2"/>
      <c r="E79" s="2"/>
      <c r="F79" s="2"/>
      <c r="G79" s="2"/>
    </row>
    <row r="80" spans="1:7" ht="19.8" x14ac:dyDescent="0.25">
      <c r="A80" s="125" t="s">
        <v>59</v>
      </c>
      <c r="B80" s="2"/>
      <c r="C80" s="2"/>
      <c r="D80" s="2"/>
      <c r="E80" s="2"/>
      <c r="F80" s="2"/>
      <c r="G80" s="2"/>
    </row>
    <row r="81" spans="1:7" x14ac:dyDescent="0.25">
      <c r="A81" s="125" t="s">
        <v>125</v>
      </c>
      <c r="B81" s="2"/>
      <c r="C81" s="2"/>
      <c r="D81" s="2"/>
      <c r="E81" s="2"/>
      <c r="F81" s="2"/>
      <c r="G81" s="2"/>
    </row>
    <row r="82" spans="1:7" x14ac:dyDescent="0.25">
      <c r="A82" s="125" t="s">
        <v>126</v>
      </c>
      <c r="B82" s="2"/>
      <c r="C82" s="2"/>
      <c r="D82" s="2"/>
      <c r="E82" s="2"/>
      <c r="F82" s="2"/>
      <c r="G82" s="2"/>
    </row>
    <row r="83" spans="1:7" x14ac:dyDescent="0.25">
      <c r="A83" s="127" t="s">
        <v>127</v>
      </c>
      <c r="B83" s="5"/>
      <c r="C83" s="2"/>
      <c r="D83" s="2"/>
      <c r="E83" s="2"/>
      <c r="F83" s="2"/>
      <c r="G83" s="2"/>
    </row>
    <row r="84" spans="1:7" ht="19.8" x14ac:dyDescent="0.25">
      <c r="A84" s="125" t="s">
        <v>60</v>
      </c>
      <c r="B84" s="2"/>
      <c r="C84" s="2"/>
      <c r="D84" s="2"/>
      <c r="E84" s="2"/>
      <c r="F84" s="2"/>
      <c r="G84" s="2"/>
    </row>
    <row r="85" spans="1:7" x14ac:dyDescent="0.25">
      <c r="A85" s="125" t="s">
        <v>61</v>
      </c>
      <c r="B85" s="2"/>
      <c r="C85" s="2"/>
      <c r="D85" s="2"/>
      <c r="E85" s="2"/>
      <c r="F85" s="2"/>
      <c r="G85" s="2"/>
    </row>
    <row r="86" spans="1:7" x14ac:dyDescent="0.25">
      <c r="A86" s="127" t="s">
        <v>62</v>
      </c>
      <c r="B86" s="5"/>
      <c r="C86" s="5"/>
      <c r="D86" s="5"/>
      <c r="E86" s="5"/>
      <c r="F86" s="5"/>
      <c r="G86" s="5"/>
    </row>
    <row r="87" spans="1:7" x14ac:dyDescent="0.25">
      <c r="A87" s="127" t="s">
        <v>63</v>
      </c>
      <c r="B87" s="2"/>
      <c r="C87" s="2"/>
      <c r="D87" s="2"/>
      <c r="E87" s="2"/>
      <c r="F87" s="2"/>
      <c r="G87" s="2"/>
    </row>
    <row r="88" spans="1:7" x14ac:dyDescent="0.25">
      <c r="A88" s="127" t="s">
        <v>64</v>
      </c>
      <c r="B88" s="5"/>
      <c r="C88" s="21"/>
      <c r="D88" s="21"/>
      <c r="E88" s="5"/>
      <c r="F88" s="5"/>
      <c r="G88" s="5"/>
    </row>
    <row r="89" spans="1:7" x14ac:dyDescent="0.25">
      <c r="A89" s="127" t="s">
        <v>128</v>
      </c>
      <c r="B89" s="5"/>
      <c r="C89" s="22"/>
      <c r="D89" s="22"/>
      <c r="E89" s="5"/>
      <c r="F89" s="5"/>
      <c r="G89" s="5"/>
    </row>
    <row r="90" spans="1:7" x14ac:dyDescent="0.25">
      <c r="A90" s="127" t="s">
        <v>138</v>
      </c>
      <c r="B90" s="5"/>
      <c r="C90" s="22"/>
      <c r="D90" s="22"/>
      <c r="E90" s="5"/>
      <c r="F90" s="5"/>
      <c r="G90" s="5"/>
    </row>
    <row r="91" spans="1:7" ht="19.8" x14ac:dyDescent="0.25">
      <c r="A91" s="127" t="s">
        <v>65</v>
      </c>
      <c r="B91" s="5"/>
      <c r="C91" s="21"/>
      <c r="D91" s="21"/>
      <c r="E91" s="5"/>
      <c r="F91" s="5"/>
      <c r="G91" s="5"/>
    </row>
    <row r="92" spans="1:7" ht="19.8" x14ac:dyDescent="0.25">
      <c r="A92" s="125" t="s">
        <v>66</v>
      </c>
      <c r="B92" s="2">
        <v>0</v>
      </c>
      <c r="C92" s="21"/>
      <c r="D92" s="21"/>
      <c r="E92" s="2"/>
      <c r="F92" s="5"/>
      <c r="G92" s="2"/>
    </row>
    <row r="93" spans="1:7" x14ac:dyDescent="0.25">
      <c r="A93" s="127" t="s">
        <v>67</v>
      </c>
      <c r="B93" s="5">
        <v>0</v>
      </c>
      <c r="C93" s="21"/>
      <c r="D93" s="21"/>
      <c r="E93" s="5"/>
      <c r="F93" s="5"/>
      <c r="G93" s="5"/>
    </row>
    <row r="94" spans="1:7" x14ac:dyDescent="0.25">
      <c r="A94" s="128"/>
      <c r="B94" s="2"/>
      <c r="C94" s="58"/>
      <c r="D94" s="58"/>
      <c r="E94" s="2"/>
      <c r="F94" s="2"/>
      <c r="G94" s="2"/>
    </row>
    <row r="95" spans="1:7" ht="0.75" hidden="1" customHeight="1" x14ac:dyDescent="0.25">
      <c r="B95" s="5"/>
      <c r="C95" s="23"/>
      <c r="D95" s="23"/>
      <c r="E95" s="5"/>
      <c r="F95" s="5"/>
      <c r="G95" s="5"/>
    </row>
    <row r="96" spans="1:7" hidden="1" x14ac:dyDescent="0.25">
      <c r="B96" s="7"/>
      <c r="C96" s="7"/>
      <c r="D96" s="7"/>
      <c r="E96" s="7"/>
      <c r="F96" s="7"/>
      <c r="G96" s="7"/>
    </row>
    <row r="99" spans="2:5" x14ac:dyDescent="0.25">
      <c r="D99" s="20"/>
    </row>
    <row r="100" spans="2:5" x14ac:dyDescent="0.25">
      <c r="B100" s="20"/>
      <c r="C100" s="20"/>
      <c r="D100" s="20"/>
      <c r="E100" s="20"/>
    </row>
  </sheetData>
  <mergeCells count="1">
    <mergeCell ref="B1:G1"/>
  </mergeCells>
  <pageMargins left="0.4" right="0.2" top="1" bottom="0.57999999999999996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A13" workbookViewId="0">
      <selection activeCell="E31" sqref="E31"/>
    </sheetView>
  </sheetViews>
  <sheetFormatPr defaultColWidth="9.109375" defaultRowHeight="11.4" x14ac:dyDescent="0.2"/>
  <cols>
    <col min="1" max="1" width="37" style="28" customWidth="1"/>
    <col min="2" max="2" width="13.88671875" style="28" customWidth="1"/>
    <col min="3" max="3" width="14.5546875" style="28" customWidth="1"/>
    <col min="4" max="4" width="13.33203125" style="28" customWidth="1"/>
    <col min="5" max="5" width="15.33203125" style="28" customWidth="1"/>
    <col min="6" max="7" width="7.33203125" style="28" customWidth="1"/>
    <col min="8" max="16384" width="9.109375" style="28"/>
  </cols>
  <sheetData>
    <row r="1" spans="1:7" ht="15.75" customHeight="1" x14ac:dyDescent="0.2">
      <c r="A1" s="163" t="s">
        <v>158</v>
      </c>
      <c r="B1" s="164"/>
      <c r="C1" s="164"/>
      <c r="D1" s="164"/>
      <c r="E1" s="164"/>
      <c r="F1" s="164"/>
      <c r="G1" s="142"/>
    </row>
    <row r="2" spans="1:7" ht="24.6" thickBot="1" x14ac:dyDescent="0.25">
      <c r="A2" s="144" t="s">
        <v>0</v>
      </c>
      <c r="B2" s="145" t="s">
        <v>152</v>
      </c>
      <c r="C2" s="145" t="s">
        <v>153</v>
      </c>
      <c r="D2" s="145" t="s">
        <v>154</v>
      </c>
      <c r="E2" s="145" t="s">
        <v>155</v>
      </c>
      <c r="F2" s="145" t="s">
        <v>2</v>
      </c>
      <c r="G2" s="145" t="s">
        <v>3</v>
      </c>
    </row>
    <row r="3" spans="1:7" ht="12" x14ac:dyDescent="0.25">
      <c r="A3" s="133" t="s">
        <v>142</v>
      </c>
      <c r="B3" s="30">
        <v>4217.45</v>
      </c>
      <c r="C3" s="30">
        <v>12032.33</v>
      </c>
      <c r="D3" s="30">
        <v>10559.6</v>
      </c>
      <c r="E3" s="30">
        <v>10559.6</v>
      </c>
      <c r="F3" s="59"/>
      <c r="G3" s="59"/>
    </row>
    <row r="4" spans="1:7" ht="12" x14ac:dyDescent="0.25">
      <c r="A4" s="133" t="s">
        <v>206</v>
      </c>
      <c r="B4" s="30"/>
      <c r="C4" s="30">
        <v>72855.210000000006</v>
      </c>
      <c r="D4" s="30">
        <v>72855.210000000006</v>
      </c>
      <c r="E4" s="30">
        <v>72855.210000000006</v>
      </c>
      <c r="F4" s="59"/>
      <c r="G4" s="59"/>
    </row>
    <row r="5" spans="1:7" ht="12" x14ac:dyDescent="0.25">
      <c r="A5" s="133" t="s">
        <v>207</v>
      </c>
      <c r="B5" s="30"/>
      <c r="C5" s="30">
        <v>2032.01</v>
      </c>
      <c r="D5" s="30">
        <v>2032.01</v>
      </c>
      <c r="E5" s="30">
        <v>2032.01</v>
      </c>
      <c r="F5" s="59"/>
      <c r="G5" s="59"/>
    </row>
    <row r="6" spans="1:7" ht="24" x14ac:dyDescent="0.25">
      <c r="A6" s="133" t="s">
        <v>109</v>
      </c>
      <c r="B6" s="30">
        <v>500</v>
      </c>
      <c r="C6" s="30">
        <v>0</v>
      </c>
      <c r="D6" s="30">
        <v>28237.93</v>
      </c>
      <c r="E6" s="30">
        <v>28237.93</v>
      </c>
      <c r="F6" s="59"/>
      <c r="G6" s="107"/>
    </row>
    <row r="7" spans="1:7" ht="12" x14ac:dyDescent="0.25">
      <c r="A7" s="133" t="s">
        <v>110</v>
      </c>
      <c r="B7" s="30"/>
      <c r="C7" s="30">
        <v>25928</v>
      </c>
      <c r="D7" s="30">
        <v>14761.66</v>
      </c>
      <c r="E7" s="30">
        <v>15394.8</v>
      </c>
      <c r="F7" s="59"/>
      <c r="G7" s="107"/>
    </row>
    <row r="8" spans="1:7" ht="12" x14ac:dyDescent="0.25">
      <c r="A8" s="133" t="s">
        <v>111</v>
      </c>
      <c r="B8" s="30">
        <v>330214.87</v>
      </c>
      <c r="C8" s="30">
        <v>308756.95</v>
      </c>
      <c r="D8" s="30">
        <v>201848.89</v>
      </c>
      <c r="E8" s="30">
        <v>262245.32</v>
      </c>
      <c r="F8" s="59"/>
      <c r="G8" s="59"/>
    </row>
    <row r="9" spans="1:7" ht="12" x14ac:dyDescent="0.25">
      <c r="A9" s="133" t="s">
        <v>112</v>
      </c>
      <c r="B9" s="30">
        <v>1040074.97</v>
      </c>
      <c r="C9" s="30">
        <v>1198629.24</v>
      </c>
      <c r="D9" s="30">
        <v>21024.47</v>
      </c>
      <c r="E9" s="30">
        <v>293397.87</v>
      </c>
      <c r="F9" s="59"/>
      <c r="G9" s="59"/>
    </row>
    <row r="10" spans="1:7" ht="12" x14ac:dyDescent="0.25">
      <c r="A10" s="133" t="s">
        <v>170</v>
      </c>
      <c r="B10" s="30">
        <v>1058.8499999999999</v>
      </c>
      <c r="C10" s="30">
        <v>0</v>
      </c>
      <c r="D10" s="30">
        <v>1080</v>
      </c>
      <c r="E10" s="30">
        <v>1080</v>
      </c>
      <c r="F10" s="59"/>
      <c r="G10" s="59"/>
    </row>
    <row r="11" spans="1:7" ht="12" x14ac:dyDescent="0.25">
      <c r="A11" s="133" t="s">
        <v>208</v>
      </c>
      <c r="B11" s="30"/>
      <c r="C11" s="30">
        <v>7222.24</v>
      </c>
      <c r="D11" s="30">
        <v>0</v>
      </c>
      <c r="E11" s="30"/>
      <c r="F11" s="59"/>
      <c r="G11" s="59"/>
    </row>
    <row r="12" spans="1:7" ht="12" x14ac:dyDescent="0.25">
      <c r="A12" s="133" t="s">
        <v>113</v>
      </c>
      <c r="B12" s="30"/>
      <c r="C12" s="30"/>
      <c r="D12" s="30"/>
      <c r="E12" s="29"/>
      <c r="F12" s="59"/>
      <c r="G12" s="59"/>
    </row>
    <row r="13" spans="1:7" ht="12" x14ac:dyDescent="0.25">
      <c r="A13" s="140" t="s">
        <v>115</v>
      </c>
      <c r="B13" s="30"/>
      <c r="C13" s="30"/>
      <c r="D13" s="30"/>
      <c r="E13" s="30"/>
      <c r="F13" s="59"/>
      <c r="G13" s="59"/>
    </row>
    <row r="14" spans="1:7" ht="12" x14ac:dyDescent="0.25">
      <c r="A14" s="138" t="s">
        <v>114</v>
      </c>
      <c r="B14" s="30">
        <f>B3+B6+B8+B9+B10</f>
        <v>1376066.1400000001</v>
      </c>
      <c r="C14" s="30">
        <f>C3+C4+C5+C6+C7+C8+C9+C10+C11</f>
        <v>1627455.98</v>
      </c>
      <c r="D14" s="30">
        <f>D3+D4+D5+D6+D7+D8+D9+D10</f>
        <v>352399.77</v>
      </c>
      <c r="E14" s="30">
        <f>E3+E4+E5+E6+E7+E8+E9+E10</f>
        <v>685802.74</v>
      </c>
      <c r="F14" s="59"/>
      <c r="G14" s="59"/>
    </row>
    <row r="15" spans="1:7" x14ac:dyDescent="0.2">
      <c r="A15" s="141"/>
      <c r="B15" s="142"/>
      <c r="C15" s="142"/>
      <c r="D15" s="142"/>
      <c r="E15" s="142"/>
      <c r="F15" s="142"/>
      <c r="G15" s="142"/>
    </row>
    <row r="16" spans="1:7" ht="15" customHeight="1" x14ac:dyDescent="0.2">
      <c r="A16" s="141"/>
      <c r="B16" s="142"/>
      <c r="C16" s="142"/>
      <c r="D16" s="142"/>
      <c r="E16" s="142"/>
      <c r="F16" s="142"/>
      <c r="G16" s="142"/>
    </row>
    <row r="17" spans="1:13" ht="27" customHeight="1" thickBot="1" x14ac:dyDescent="0.3">
      <c r="A17" s="143" t="s">
        <v>159</v>
      </c>
      <c r="B17" s="146"/>
      <c r="C17" s="142"/>
      <c r="D17" s="142"/>
      <c r="E17" s="142"/>
      <c r="F17" s="142"/>
      <c r="G17" s="142"/>
    </row>
    <row r="18" spans="1:13" ht="16.5" hidden="1" customHeight="1" thickBot="1" x14ac:dyDescent="0.25">
      <c r="A18" s="141"/>
      <c r="B18" s="142"/>
      <c r="C18" s="142"/>
      <c r="D18" s="142"/>
      <c r="E18" s="142"/>
      <c r="F18" s="142"/>
      <c r="G18" s="142"/>
      <c r="M18" s="48"/>
    </row>
    <row r="19" spans="1:13" ht="34.799999999999997" thickBot="1" x14ac:dyDescent="0.25">
      <c r="A19" s="139" t="s">
        <v>0</v>
      </c>
      <c r="B19" s="27" t="s">
        <v>156</v>
      </c>
      <c r="C19" s="27" t="s">
        <v>153</v>
      </c>
      <c r="D19" s="27" t="s">
        <v>154</v>
      </c>
      <c r="E19" s="27" t="s">
        <v>157</v>
      </c>
      <c r="F19" s="27" t="s">
        <v>2</v>
      </c>
      <c r="G19" s="27" t="s">
        <v>3</v>
      </c>
    </row>
    <row r="20" spans="1:13" ht="12" x14ac:dyDescent="0.25">
      <c r="A20" s="133" t="s">
        <v>142</v>
      </c>
      <c r="B20" s="107">
        <v>4217.45</v>
      </c>
      <c r="C20" s="107">
        <v>12032.33</v>
      </c>
      <c r="D20" s="107">
        <v>10559.6</v>
      </c>
      <c r="E20" s="107">
        <v>10559.6</v>
      </c>
      <c r="F20" s="59">
        <f>E20/B20*100</f>
        <v>250.37878338806627</v>
      </c>
      <c r="G20" s="59">
        <f t="shared" ref="G20:G25" si="0">E20/D20*100</f>
        <v>100</v>
      </c>
    </row>
    <row r="21" spans="1:13" ht="12" x14ac:dyDescent="0.25">
      <c r="A21" s="133" t="s">
        <v>209</v>
      </c>
      <c r="B21" s="107"/>
      <c r="C21" s="107">
        <v>72855.210000000006</v>
      </c>
      <c r="D21" s="107">
        <v>72855.210000000006</v>
      </c>
      <c r="E21" s="107">
        <v>64569.83</v>
      </c>
      <c r="F21" s="59">
        <v>0</v>
      </c>
      <c r="G21" s="59">
        <f t="shared" si="0"/>
        <v>88.627608101054122</v>
      </c>
    </row>
    <row r="22" spans="1:13" ht="12" x14ac:dyDescent="0.25">
      <c r="A22" s="133" t="s">
        <v>143</v>
      </c>
      <c r="B22" s="107"/>
      <c r="C22" s="107">
        <v>2032.01</v>
      </c>
      <c r="D22" s="107">
        <v>2032.01</v>
      </c>
      <c r="E22" s="107">
        <v>2032.01</v>
      </c>
      <c r="F22" s="59"/>
      <c r="G22" s="59">
        <f t="shared" si="0"/>
        <v>100</v>
      </c>
    </row>
    <row r="23" spans="1:13" ht="24" x14ac:dyDescent="0.25">
      <c r="A23" s="133" t="s">
        <v>109</v>
      </c>
      <c r="B23" s="107">
        <v>500</v>
      </c>
      <c r="C23" s="107">
        <v>0</v>
      </c>
      <c r="D23" s="107">
        <v>28237.93</v>
      </c>
      <c r="E23" s="107">
        <v>28237.93</v>
      </c>
      <c r="F23" s="31" t="s">
        <v>214</v>
      </c>
      <c r="G23" s="107">
        <f t="shared" si="0"/>
        <v>100</v>
      </c>
    </row>
    <row r="24" spans="1:13" ht="12" x14ac:dyDescent="0.25">
      <c r="A24" s="133" t="s">
        <v>110</v>
      </c>
      <c r="B24" s="107">
        <v>3141.28</v>
      </c>
      <c r="C24" s="107">
        <v>25928</v>
      </c>
      <c r="D24" s="107">
        <v>14761.66</v>
      </c>
      <c r="E24" s="107">
        <v>15394.8</v>
      </c>
      <c r="F24" s="31" t="s">
        <v>214</v>
      </c>
      <c r="G24" s="59">
        <f t="shared" si="0"/>
        <v>104.28908401900598</v>
      </c>
    </row>
    <row r="25" spans="1:13" ht="12" x14ac:dyDescent="0.25">
      <c r="A25" s="133" t="s">
        <v>111</v>
      </c>
      <c r="B25" s="107">
        <v>330214.87</v>
      </c>
      <c r="C25" s="107">
        <v>308756.95</v>
      </c>
      <c r="D25" s="107">
        <v>201848.89</v>
      </c>
      <c r="E25" s="107">
        <v>262245.32</v>
      </c>
      <c r="F25" s="107">
        <f>E25/B25*100</f>
        <v>79.416568975225132</v>
      </c>
      <c r="G25" s="59">
        <f t="shared" si="0"/>
        <v>129.9216062074951</v>
      </c>
    </row>
    <row r="26" spans="1:13" ht="13.2" x14ac:dyDescent="0.25">
      <c r="A26" s="133" t="s">
        <v>112</v>
      </c>
      <c r="B26" s="107">
        <v>1040074.97</v>
      </c>
      <c r="C26" s="107">
        <v>1198629.24</v>
      </c>
      <c r="D26" s="107">
        <v>21024.47</v>
      </c>
      <c r="E26" s="152">
        <v>293397.87</v>
      </c>
      <c r="F26" s="59">
        <f>E26/B26*100</f>
        <v>28.209300143046416</v>
      </c>
      <c r="G26" s="31" t="s">
        <v>214</v>
      </c>
    </row>
    <row r="27" spans="1:13" ht="12" x14ac:dyDescent="0.25">
      <c r="A27" s="133" t="s">
        <v>170</v>
      </c>
      <c r="B27" s="107">
        <v>1058.8499999999999</v>
      </c>
      <c r="C27" s="107">
        <v>0</v>
      </c>
      <c r="D27" s="107">
        <v>1080</v>
      </c>
      <c r="E27" s="107">
        <v>1080</v>
      </c>
      <c r="F27" s="59">
        <f>E27/B27*100</f>
        <v>101.9974500637484</v>
      </c>
      <c r="G27" s="59">
        <f>E27/D27*100</f>
        <v>100</v>
      </c>
    </row>
    <row r="28" spans="1:13" ht="12" x14ac:dyDescent="0.25">
      <c r="A28" s="133" t="s">
        <v>210</v>
      </c>
      <c r="B28" s="107"/>
      <c r="C28" s="107">
        <v>7222.24</v>
      </c>
      <c r="D28" s="107"/>
      <c r="E28" s="107"/>
      <c r="F28" s="59"/>
      <c r="G28" s="59"/>
    </row>
    <row r="29" spans="1:13" ht="12" x14ac:dyDescent="0.25">
      <c r="A29" s="133" t="s">
        <v>113</v>
      </c>
      <c r="B29" s="107"/>
      <c r="C29" s="107"/>
      <c r="D29" s="107">
        <v>0</v>
      </c>
      <c r="E29" s="59"/>
      <c r="F29" s="59"/>
      <c r="G29" s="59"/>
    </row>
    <row r="30" spans="1:13" ht="12" x14ac:dyDescent="0.25">
      <c r="A30" s="140"/>
      <c r="B30" s="107"/>
      <c r="C30" s="107"/>
      <c r="D30" s="107"/>
      <c r="E30" s="107"/>
      <c r="F30" s="59"/>
      <c r="G30" s="59"/>
    </row>
    <row r="31" spans="1:13" ht="12" x14ac:dyDescent="0.25">
      <c r="A31" s="138" t="s">
        <v>137</v>
      </c>
      <c r="B31" s="107">
        <f>B20+B23+B25+B24+B26+B27</f>
        <v>1379207.4200000002</v>
      </c>
      <c r="C31" s="107">
        <f>C20+C21+C22+C23+C24+C25+C26+C28</f>
        <v>1627455.98</v>
      </c>
      <c r="D31" s="107">
        <f>D20+D21+D22+D23+D24+D25+D26+D27</f>
        <v>352399.77</v>
      </c>
      <c r="E31" s="107">
        <f>E21+E20+E22+E23+E24+E25+E26+E27</f>
        <v>677517.36</v>
      </c>
      <c r="F31" s="59"/>
      <c r="G31" s="59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opLeftCell="A56" workbookViewId="0">
      <selection activeCell="E91" sqref="E91"/>
    </sheetView>
  </sheetViews>
  <sheetFormatPr defaultColWidth="9.109375" defaultRowHeight="13.2" x14ac:dyDescent="0.25"/>
  <cols>
    <col min="1" max="1" width="37.6640625" style="28" customWidth="1"/>
    <col min="2" max="2" width="14.5546875" style="28" hidden="1" customWidth="1"/>
    <col min="3" max="3" width="12.6640625" style="95" customWidth="1"/>
    <col min="4" max="4" width="14.88671875" style="71" customWidth="1"/>
    <col min="5" max="5" width="14" style="75" customWidth="1"/>
    <col min="6" max="6" width="7.33203125" style="65" customWidth="1"/>
    <col min="7" max="16384" width="9.109375" style="28"/>
  </cols>
  <sheetData>
    <row r="1" spans="1:6" ht="14.4" thickBot="1" x14ac:dyDescent="0.25">
      <c r="A1" s="165" t="s">
        <v>148</v>
      </c>
      <c r="B1" s="166"/>
      <c r="C1" s="166"/>
      <c r="D1" s="166"/>
      <c r="E1" s="166"/>
      <c r="F1" s="167"/>
    </row>
    <row r="2" spans="1:6" ht="37.799999999999997" x14ac:dyDescent="0.2">
      <c r="A2" s="130" t="s">
        <v>0</v>
      </c>
      <c r="B2" s="44" t="s">
        <v>107</v>
      </c>
      <c r="C2" s="104" t="s">
        <v>149</v>
      </c>
      <c r="D2" s="66" t="s">
        <v>150</v>
      </c>
      <c r="E2" s="66" t="s">
        <v>151</v>
      </c>
      <c r="F2" s="63" t="s">
        <v>134</v>
      </c>
    </row>
    <row r="3" spans="1:6" x14ac:dyDescent="0.2">
      <c r="A3" s="45">
        <v>1</v>
      </c>
      <c r="B3" s="45">
        <v>2</v>
      </c>
      <c r="C3" s="94">
        <v>2</v>
      </c>
      <c r="D3" s="67">
        <v>3</v>
      </c>
      <c r="E3" s="64">
        <v>4</v>
      </c>
      <c r="F3" s="64">
        <v>5</v>
      </c>
    </row>
    <row r="4" spans="1:6" ht="24" x14ac:dyDescent="0.25">
      <c r="A4" s="131" t="s">
        <v>169</v>
      </c>
      <c r="B4" s="46"/>
      <c r="C4" s="93"/>
      <c r="D4" s="68"/>
      <c r="E4" s="46"/>
      <c r="F4" s="47"/>
    </row>
    <row r="5" spans="1:6" x14ac:dyDescent="0.25">
      <c r="A5" s="132" t="s">
        <v>171</v>
      </c>
      <c r="B5" s="35"/>
      <c r="C5" s="35"/>
      <c r="D5" s="69"/>
      <c r="E5" s="35"/>
      <c r="F5" s="36"/>
    </row>
    <row r="6" spans="1:6" ht="24" x14ac:dyDescent="0.25">
      <c r="A6" s="134" t="s">
        <v>83</v>
      </c>
      <c r="B6" s="32"/>
      <c r="C6" s="82"/>
      <c r="D6" s="70"/>
      <c r="E6" s="70"/>
      <c r="F6" s="70"/>
    </row>
    <row r="7" spans="1:6" s="4" customFormat="1" x14ac:dyDescent="0.25">
      <c r="A7" s="133" t="s">
        <v>84</v>
      </c>
      <c r="B7" s="5"/>
      <c r="C7" s="42"/>
      <c r="D7" s="25"/>
      <c r="E7" s="72"/>
      <c r="F7" s="72"/>
    </row>
    <row r="8" spans="1:6" s="48" customFormat="1" x14ac:dyDescent="0.25">
      <c r="A8" s="135" t="s">
        <v>85</v>
      </c>
      <c r="B8" s="25"/>
      <c r="C8" s="72">
        <v>2500</v>
      </c>
      <c r="D8" s="72">
        <v>2500</v>
      </c>
      <c r="E8" s="72">
        <v>1837.72</v>
      </c>
      <c r="F8" s="72">
        <v>74</v>
      </c>
    </row>
    <row r="9" spans="1:6" s="4" customFormat="1" x14ac:dyDescent="0.25">
      <c r="A9" s="135" t="s">
        <v>86</v>
      </c>
      <c r="B9" s="37"/>
      <c r="C9" s="72">
        <v>0</v>
      </c>
      <c r="D9" s="72">
        <v>0</v>
      </c>
      <c r="E9" s="72">
        <v>38212.730000000003</v>
      </c>
      <c r="F9" s="72"/>
    </row>
    <row r="10" spans="1:6" s="4" customFormat="1" x14ac:dyDescent="0.25">
      <c r="A10" s="135" t="s">
        <v>87</v>
      </c>
      <c r="B10" s="37"/>
      <c r="C10" s="72">
        <v>2500</v>
      </c>
      <c r="D10" s="72">
        <v>3500</v>
      </c>
      <c r="E10" s="72">
        <v>1399.43</v>
      </c>
      <c r="F10" s="72"/>
    </row>
    <row r="11" spans="1:6" s="4" customFormat="1" x14ac:dyDescent="0.25">
      <c r="A11" s="133" t="s">
        <v>88</v>
      </c>
      <c r="B11" s="37"/>
      <c r="C11" s="72"/>
      <c r="D11" s="72"/>
      <c r="E11" s="72"/>
      <c r="F11" s="72"/>
    </row>
    <row r="12" spans="1:6" s="4" customFormat="1" x14ac:dyDescent="0.25">
      <c r="A12" s="135" t="s">
        <v>89</v>
      </c>
      <c r="B12" s="37"/>
      <c r="C12" s="72">
        <v>6400</v>
      </c>
      <c r="D12" s="72">
        <v>6400</v>
      </c>
      <c r="E12" s="72">
        <v>5162.3900000000003</v>
      </c>
      <c r="F12" s="72">
        <f>E12/D12*100</f>
        <v>80.662343750000005</v>
      </c>
    </row>
    <row r="13" spans="1:6" s="4" customFormat="1" x14ac:dyDescent="0.25">
      <c r="A13" s="135" t="s">
        <v>90</v>
      </c>
      <c r="B13" s="37"/>
      <c r="C13" s="42">
        <v>1500</v>
      </c>
      <c r="D13" s="72">
        <v>2500</v>
      </c>
      <c r="E13" s="72">
        <v>2470.5300000000002</v>
      </c>
      <c r="F13" s="72">
        <f>E13/D13*100</f>
        <v>98.821200000000005</v>
      </c>
    </row>
    <row r="14" spans="1:6" s="4" customFormat="1" x14ac:dyDescent="0.25">
      <c r="A14" s="135" t="s">
        <v>202</v>
      </c>
      <c r="B14" s="37"/>
      <c r="C14" s="42">
        <v>600</v>
      </c>
      <c r="D14" s="72">
        <v>250</v>
      </c>
      <c r="E14" s="72">
        <v>368.63</v>
      </c>
      <c r="F14" s="72">
        <f>E14/D14*100</f>
        <v>147.452</v>
      </c>
    </row>
    <row r="15" spans="1:6" s="4" customFormat="1" x14ac:dyDescent="0.25">
      <c r="A15" s="135" t="s">
        <v>91</v>
      </c>
      <c r="B15" s="37"/>
      <c r="C15" s="61">
        <v>21500</v>
      </c>
      <c r="D15" s="61">
        <v>22074.19</v>
      </c>
      <c r="E15" s="72">
        <v>17291.98</v>
      </c>
      <c r="F15" s="72">
        <f>E15/D15*100</f>
        <v>78.335739612642641</v>
      </c>
    </row>
    <row r="16" spans="1:6" s="4" customFormat="1" x14ac:dyDescent="0.25">
      <c r="A16" s="135" t="s">
        <v>92</v>
      </c>
      <c r="B16" s="5"/>
      <c r="C16" s="61">
        <v>1550</v>
      </c>
      <c r="D16" s="61">
        <v>1000</v>
      </c>
      <c r="E16" s="72">
        <v>1131.27</v>
      </c>
      <c r="F16" s="72">
        <f>E16/D16*100</f>
        <v>113.127</v>
      </c>
    </row>
    <row r="17" spans="1:6" x14ac:dyDescent="0.25">
      <c r="A17" s="135" t="s">
        <v>93</v>
      </c>
      <c r="B17" s="39"/>
      <c r="C17" s="72">
        <v>328.92</v>
      </c>
      <c r="D17" s="72">
        <v>1828.74</v>
      </c>
      <c r="E17" s="72"/>
      <c r="F17" s="72"/>
    </row>
    <row r="18" spans="1:6" s="8" customFormat="1" x14ac:dyDescent="0.25">
      <c r="A18" s="133" t="s">
        <v>94</v>
      </c>
      <c r="B18" s="37"/>
      <c r="C18" s="42"/>
      <c r="D18" s="42"/>
      <c r="E18" s="72"/>
      <c r="F18" s="72"/>
    </row>
    <row r="19" spans="1:6" s="41" customFormat="1" x14ac:dyDescent="0.25">
      <c r="A19" s="135" t="s">
        <v>95</v>
      </c>
      <c r="B19" s="37"/>
      <c r="C19" s="72">
        <v>5500</v>
      </c>
      <c r="D19" s="72">
        <v>5000</v>
      </c>
      <c r="E19" s="72">
        <v>3954.99</v>
      </c>
      <c r="F19" s="72">
        <f t="shared" ref="F19:F26" si="0">E19/D19*100</f>
        <v>79.099800000000002</v>
      </c>
    </row>
    <row r="20" spans="1:6" s="41" customFormat="1" x14ac:dyDescent="0.25">
      <c r="A20" s="135" t="s">
        <v>96</v>
      </c>
      <c r="B20" s="37"/>
      <c r="C20" s="72">
        <v>1888.6</v>
      </c>
      <c r="D20" s="72">
        <v>1862</v>
      </c>
      <c r="E20" s="72">
        <v>1853.54</v>
      </c>
      <c r="F20" s="72">
        <f t="shared" si="0"/>
        <v>99.545649838882923</v>
      </c>
    </row>
    <row r="21" spans="1:6" x14ac:dyDescent="0.25">
      <c r="A21" s="135" t="s">
        <v>97</v>
      </c>
      <c r="B21" s="38"/>
      <c r="C21" s="72">
        <v>4063.58</v>
      </c>
      <c r="D21" s="72">
        <v>3550</v>
      </c>
      <c r="E21" s="72">
        <v>3009.3</v>
      </c>
      <c r="F21" s="72">
        <f t="shared" si="0"/>
        <v>84.769014084507049</v>
      </c>
    </row>
    <row r="22" spans="1:6" s="41" customFormat="1" x14ac:dyDescent="0.25">
      <c r="A22" s="135" t="s">
        <v>98</v>
      </c>
      <c r="B22" s="37"/>
      <c r="C22" s="72">
        <v>281788.69</v>
      </c>
      <c r="D22" s="72">
        <v>248950</v>
      </c>
      <c r="E22" s="72">
        <v>281738.69</v>
      </c>
      <c r="F22" s="72">
        <f t="shared" si="0"/>
        <v>113.17079333199437</v>
      </c>
    </row>
    <row r="23" spans="1:6" s="41" customFormat="1" x14ac:dyDescent="0.25">
      <c r="A23" s="135" t="s">
        <v>99</v>
      </c>
      <c r="B23" s="37"/>
      <c r="C23" s="72">
        <v>2300</v>
      </c>
      <c r="D23" s="72">
        <v>2389.0500000000002</v>
      </c>
      <c r="E23" s="72">
        <v>2108.52</v>
      </c>
      <c r="F23" s="72">
        <f t="shared" si="0"/>
        <v>88.257675645130902</v>
      </c>
    </row>
    <row r="24" spans="1:6" s="41" customFormat="1" x14ac:dyDescent="0.25">
      <c r="A24" s="135" t="s">
        <v>100</v>
      </c>
      <c r="B24" s="37"/>
      <c r="C24" s="72">
        <v>800</v>
      </c>
      <c r="D24" s="72">
        <v>1000</v>
      </c>
      <c r="E24" s="72">
        <v>303.3</v>
      </c>
      <c r="F24" s="72">
        <f t="shared" si="0"/>
        <v>30.330000000000002</v>
      </c>
    </row>
    <row r="25" spans="1:6" s="41" customFormat="1" x14ac:dyDescent="0.25">
      <c r="A25" s="135" t="s">
        <v>101</v>
      </c>
      <c r="B25" s="37"/>
      <c r="C25" s="72">
        <v>2500</v>
      </c>
      <c r="D25" s="72">
        <v>1953</v>
      </c>
      <c r="E25" s="72">
        <v>1280.06</v>
      </c>
      <c r="F25" s="72">
        <f t="shared" si="0"/>
        <v>65.543266769073213</v>
      </c>
    </row>
    <row r="26" spans="1:6" s="41" customFormat="1" x14ac:dyDescent="0.25">
      <c r="A26" s="135" t="s">
        <v>102</v>
      </c>
      <c r="B26" s="37"/>
      <c r="C26" s="72">
        <v>2500</v>
      </c>
      <c r="D26" s="72">
        <v>1000</v>
      </c>
      <c r="E26" s="72">
        <v>1325.91</v>
      </c>
      <c r="F26" s="72">
        <f t="shared" si="0"/>
        <v>132.59100000000001</v>
      </c>
    </row>
    <row r="27" spans="1:6" s="4" customFormat="1" x14ac:dyDescent="0.25">
      <c r="A27" s="133" t="s">
        <v>103</v>
      </c>
      <c r="B27" s="5"/>
      <c r="C27" s="72"/>
      <c r="D27" s="72"/>
      <c r="E27" s="72"/>
      <c r="F27" s="72"/>
    </row>
    <row r="28" spans="1:6" x14ac:dyDescent="0.25">
      <c r="A28" s="135" t="s">
        <v>104</v>
      </c>
      <c r="B28" s="25"/>
      <c r="C28" s="72">
        <v>613.71</v>
      </c>
      <c r="D28" s="72">
        <v>500</v>
      </c>
      <c r="E28" s="72">
        <v>142.82</v>
      </c>
      <c r="F28" s="72">
        <f>E28/D28*100</f>
        <v>28.564</v>
      </c>
    </row>
    <row r="29" spans="1:6" s="41" customFormat="1" x14ac:dyDescent="0.25">
      <c r="A29" s="135" t="s">
        <v>105</v>
      </c>
      <c r="B29" s="37"/>
      <c r="C29" s="72">
        <v>1000</v>
      </c>
      <c r="D29" s="72">
        <v>2000</v>
      </c>
      <c r="E29" s="72">
        <v>993.51</v>
      </c>
      <c r="F29" s="72">
        <f>E29/D29*100</f>
        <v>49.6755</v>
      </c>
    </row>
    <row r="30" spans="1:6" s="41" customFormat="1" x14ac:dyDescent="0.25">
      <c r="A30" s="135" t="s">
        <v>106</v>
      </c>
      <c r="B30" s="37"/>
      <c r="C30" s="72">
        <v>274.55</v>
      </c>
      <c r="D30" s="72">
        <v>500</v>
      </c>
      <c r="E30" s="72">
        <v>244</v>
      </c>
      <c r="F30" s="72"/>
    </row>
    <row r="31" spans="1:6" s="41" customFormat="1" x14ac:dyDescent="0.25">
      <c r="A31" s="135" t="s">
        <v>204</v>
      </c>
      <c r="B31" s="37"/>
      <c r="C31" s="72">
        <v>13.27</v>
      </c>
      <c r="D31" s="72">
        <v>0</v>
      </c>
      <c r="E31" s="72">
        <v>0</v>
      </c>
      <c r="F31" s="72"/>
    </row>
    <row r="32" spans="1:6" s="41" customFormat="1" x14ac:dyDescent="0.25">
      <c r="A32" s="136" t="s">
        <v>172</v>
      </c>
      <c r="B32" s="83"/>
      <c r="C32" s="90"/>
      <c r="D32" s="84"/>
      <c r="E32" s="85"/>
      <c r="F32" s="85"/>
    </row>
    <row r="33" spans="1:9" s="41" customFormat="1" x14ac:dyDescent="0.25">
      <c r="A33" s="134" t="s">
        <v>173</v>
      </c>
      <c r="B33" s="37"/>
      <c r="C33" s="72">
        <v>0</v>
      </c>
      <c r="D33" s="42"/>
      <c r="E33" s="72"/>
      <c r="F33" s="72"/>
    </row>
    <row r="34" spans="1:9" s="41" customFormat="1" x14ac:dyDescent="0.25">
      <c r="A34" s="135" t="s">
        <v>174</v>
      </c>
      <c r="B34" s="37"/>
      <c r="C34" s="72">
        <v>800531.41</v>
      </c>
      <c r="D34" s="42">
        <v>900000</v>
      </c>
      <c r="E34" s="72">
        <v>483756.14</v>
      </c>
      <c r="F34" s="72">
        <f>E34/D34*100</f>
        <v>53.750682222222224</v>
      </c>
    </row>
    <row r="35" spans="1:9" s="41" customFormat="1" x14ac:dyDescent="0.25">
      <c r="A35" s="135" t="s">
        <v>27</v>
      </c>
      <c r="B35" s="37"/>
      <c r="C35" s="42">
        <v>21872.7</v>
      </c>
      <c r="D35" s="42">
        <v>32000</v>
      </c>
      <c r="E35" s="72">
        <v>18576.3</v>
      </c>
      <c r="F35" s="73">
        <f>E35/D35*100</f>
        <v>58.050937499999996</v>
      </c>
    </row>
    <row r="36" spans="1:9" x14ac:dyDescent="0.25">
      <c r="A36" s="135" t="s">
        <v>175</v>
      </c>
      <c r="B36" s="42"/>
      <c r="C36" s="42">
        <v>132087.70000000001</v>
      </c>
      <c r="D36" s="42">
        <v>138000</v>
      </c>
      <c r="E36" s="72">
        <v>79645.2</v>
      </c>
      <c r="F36" s="72">
        <f>E36/D36*100</f>
        <v>57.713913043478257</v>
      </c>
    </row>
    <row r="37" spans="1:9" s="41" customFormat="1" x14ac:dyDescent="0.25">
      <c r="A37" s="135" t="s">
        <v>176</v>
      </c>
      <c r="B37" s="37"/>
      <c r="C37" s="60">
        <v>75107.13</v>
      </c>
      <c r="D37" s="42">
        <v>80000</v>
      </c>
      <c r="E37" s="61" t="s">
        <v>213</v>
      </c>
      <c r="F37" s="73">
        <v>47</v>
      </c>
    </row>
    <row r="38" spans="1:9" s="41" customFormat="1" ht="23.4" x14ac:dyDescent="0.25">
      <c r="A38" s="135" t="s">
        <v>177</v>
      </c>
      <c r="B38" s="37"/>
      <c r="C38" s="60">
        <v>3075.84</v>
      </c>
      <c r="D38" s="42">
        <v>2016</v>
      </c>
      <c r="E38" s="72">
        <v>1008</v>
      </c>
      <c r="F38" s="73">
        <f>E38/D38*100</f>
        <v>50</v>
      </c>
    </row>
    <row r="39" spans="1:9" s="41" customFormat="1" ht="24" x14ac:dyDescent="0.25">
      <c r="A39" s="131" t="s">
        <v>178</v>
      </c>
      <c r="B39" s="37"/>
      <c r="C39" s="60"/>
      <c r="D39" s="42"/>
      <c r="E39" s="72"/>
      <c r="F39" s="72"/>
    </row>
    <row r="40" spans="1:9" s="43" customFormat="1" hidden="1" x14ac:dyDescent="0.25">
      <c r="A40" s="133"/>
      <c r="B40" s="26"/>
      <c r="C40" s="72"/>
      <c r="D40" s="72"/>
      <c r="E40" s="74"/>
      <c r="F40" s="150"/>
    </row>
    <row r="41" spans="1:9" s="41" customFormat="1" x14ac:dyDescent="0.25">
      <c r="A41" s="136" t="s">
        <v>179</v>
      </c>
      <c r="B41" s="37"/>
      <c r="C41" s="72"/>
      <c r="D41" s="73"/>
      <c r="E41" s="72"/>
      <c r="F41" s="72"/>
    </row>
    <row r="42" spans="1:9" s="41" customFormat="1" x14ac:dyDescent="0.25">
      <c r="A42" s="131" t="s">
        <v>180</v>
      </c>
      <c r="B42" s="37"/>
      <c r="C42" s="72"/>
      <c r="D42" s="72"/>
      <c r="E42" s="72"/>
      <c r="F42" s="72"/>
      <c r="I42" s="98"/>
    </row>
    <row r="43" spans="1:9" x14ac:dyDescent="0.25">
      <c r="A43" s="135" t="s">
        <v>181</v>
      </c>
      <c r="B43" s="42"/>
      <c r="C43" s="72">
        <v>1600</v>
      </c>
      <c r="D43" s="72">
        <v>1400</v>
      </c>
      <c r="E43" s="72"/>
      <c r="F43" s="72"/>
    </row>
    <row r="44" spans="1:9" x14ac:dyDescent="0.25">
      <c r="A44" s="135" t="s">
        <v>201</v>
      </c>
      <c r="B44" s="42"/>
      <c r="C44" s="72">
        <v>400</v>
      </c>
      <c r="D44" s="72">
        <v>600</v>
      </c>
      <c r="E44" s="72"/>
      <c r="F44" s="72"/>
    </row>
    <row r="45" spans="1:9" s="41" customFormat="1" ht="24" x14ac:dyDescent="0.25">
      <c r="A45" s="136" t="s">
        <v>182</v>
      </c>
      <c r="B45" s="37"/>
      <c r="C45" s="72"/>
      <c r="D45" s="72"/>
      <c r="E45" s="89"/>
      <c r="F45" s="89"/>
    </row>
    <row r="46" spans="1:9" s="41" customFormat="1" x14ac:dyDescent="0.25">
      <c r="A46" s="131" t="s">
        <v>183</v>
      </c>
      <c r="B46" s="99"/>
      <c r="C46" s="97"/>
      <c r="D46" s="149"/>
      <c r="E46" s="100"/>
      <c r="F46" s="101"/>
    </row>
    <row r="47" spans="1:9" s="41" customFormat="1" x14ac:dyDescent="0.25">
      <c r="A47" s="135" t="s">
        <v>139</v>
      </c>
      <c r="B47" s="99"/>
      <c r="C47" s="97">
        <v>1400</v>
      </c>
      <c r="D47" s="149">
        <v>1344</v>
      </c>
      <c r="E47" s="101">
        <v>1344.42</v>
      </c>
      <c r="F47" s="101">
        <f t="shared" ref="F47:F52" si="1">E47/D47*100</f>
        <v>100.03125000000001</v>
      </c>
    </row>
    <row r="48" spans="1:9" s="41" customFormat="1" x14ac:dyDescent="0.25">
      <c r="A48" s="135" t="s">
        <v>198</v>
      </c>
      <c r="B48" s="99"/>
      <c r="C48" s="97">
        <v>0</v>
      </c>
      <c r="D48" s="149">
        <v>3260.6</v>
      </c>
      <c r="E48" s="101">
        <v>738.02</v>
      </c>
      <c r="F48" s="101">
        <f t="shared" si="1"/>
        <v>22.634484450714591</v>
      </c>
    </row>
    <row r="49" spans="1:6" s="41" customFormat="1" x14ac:dyDescent="0.25">
      <c r="A49" s="135" t="s">
        <v>199</v>
      </c>
      <c r="B49" s="99"/>
      <c r="C49" s="97"/>
      <c r="D49" s="149">
        <v>2000</v>
      </c>
      <c r="E49" s="101">
        <v>924.8</v>
      </c>
      <c r="F49" s="101">
        <f t="shared" si="1"/>
        <v>46.239999999999995</v>
      </c>
    </row>
    <row r="50" spans="1:6" s="41" customFormat="1" x14ac:dyDescent="0.25">
      <c r="A50" s="135" t="s">
        <v>181</v>
      </c>
      <c r="B50" s="37"/>
      <c r="C50" s="72">
        <v>0</v>
      </c>
      <c r="D50" s="61">
        <v>8500</v>
      </c>
      <c r="E50" s="89">
        <v>4856.45</v>
      </c>
      <c r="F50" s="89">
        <f t="shared" si="1"/>
        <v>57.134705882352947</v>
      </c>
    </row>
    <row r="51" spans="1:6" s="41" customFormat="1" x14ac:dyDescent="0.25">
      <c r="A51" s="135" t="s">
        <v>200</v>
      </c>
      <c r="B51" s="37"/>
      <c r="C51" s="72">
        <v>0</v>
      </c>
      <c r="D51" s="61">
        <v>6667.4</v>
      </c>
      <c r="E51" s="89">
        <v>6667.4</v>
      </c>
      <c r="F51" s="89">
        <f t="shared" si="1"/>
        <v>100</v>
      </c>
    </row>
    <row r="52" spans="1:6" s="41" customFormat="1" x14ac:dyDescent="0.25">
      <c r="A52" s="135" t="s">
        <v>185</v>
      </c>
      <c r="B52" s="37"/>
      <c r="C52" s="72">
        <v>0</v>
      </c>
      <c r="D52" s="61">
        <v>2500</v>
      </c>
      <c r="E52" s="89">
        <v>826.24</v>
      </c>
      <c r="F52" s="89">
        <f t="shared" si="1"/>
        <v>33.049599999999998</v>
      </c>
    </row>
    <row r="53" spans="1:6" s="41" customFormat="1" ht="24" x14ac:dyDescent="0.25">
      <c r="A53" s="136" t="s">
        <v>182</v>
      </c>
      <c r="B53" s="37"/>
      <c r="C53" s="72"/>
      <c r="D53" s="61"/>
      <c r="E53" s="89"/>
      <c r="F53" s="89"/>
    </row>
    <row r="54" spans="1:6" s="41" customFormat="1" x14ac:dyDescent="0.25">
      <c r="A54" s="131" t="s">
        <v>211</v>
      </c>
      <c r="B54" s="37"/>
      <c r="C54" s="72"/>
      <c r="D54" s="61"/>
      <c r="E54" s="89"/>
      <c r="F54" s="89"/>
    </row>
    <row r="55" spans="1:6" s="41" customFormat="1" x14ac:dyDescent="0.25">
      <c r="A55" s="154" t="s">
        <v>212</v>
      </c>
      <c r="B55" s="37"/>
      <c r="C55" s="72"/>
      <c r="D55" s="61">
        <v>1080</v>
      </c>
      <c r="E55" s="89">
        <v>1080</v>
      </c>
      <c r="F55" s="89">
        <f>E55/D55*100</f>
        <v>100</v>
      </c>
    </row>
    <row r="56" spans="1:6" s="41" customFormat="1" x14ac:dyDescent="0.25">
      <c r="A56" s="136" t="s">
        <v>203</v>
      </c>
      <c r="B56" s="37"/>
      <c r="C56" s="72"/>
      <c r="D56" s="61"/>
      <c r="E56" s="89"/>
      <c r="F56" s="89"/>
    </row>
    <row r="57" spans="1:6" s="41" customFormat="1" x14ac:dyDescent="0.25">
      <c r="A57" s="135"/>
      <c r="B57" s="5"/>
      <c r="C57" s="72">
        <v>0</v>
      </c>
      <c r="D57" s="61">
        <v>1656</v>
      </c>
      <c r="E57" s="72">
        <v>0</v>
      </c>
      <c r="F57" s="72"/>
    </row>
    <row r="58" spans="1:6" x14ac:dyDescent="0.25">
      <c r="A58" s="136" t="s">
        <v>193</v>
      </c>
      <c r="B58" s="38"/>
      <c r="C58" s="72">
        <v>1500</v>
      </c>
      <c r="D58" s="72">
        <v>1270</v>
      </c>
      <c r="E58" s="72">
        <v>404.07</v>
      </c>
      <c r="F58" s="72">
        <f>E58/D58*100</f>
        <v>31.816535433070865</v>
      </c>
    </row>
    <row r="59" spans="1:6" x14ac:dyDescent="0.25">
      <c r="A59" s="135" t="s">
        <v>186</v>
      </c>
      <c r="B59" s="38"/>
      <c r="C59" s="72">
        <v>20000</v>
      </c>
      <c r="D59" s="72">
        <v>20000</v>
      </c>
      <c r="E59" s="72">
        <v>0</v>
      </c>
      <c r="F59" s="72"/>
    </row>
    <row r="60" spans="1:6" s="41" customFormat="1" x14ac:dyDescent="0.25">
      <c r="A60" s="136" t="s">
        <v>194</v>
      </c>
      <c r="B60" s="37"/>
      <c r="C60" s="72"/>
      <c r="D60" s="72"/>
      <c r="E60" s="72"/>
      <c r="F60" s="72"/>
    </row>
    <row r="61" spans="1:6" x14ac:dyDescent="0.25">
      <c r="A61" s="135" t="s">
        <v>187</v>
      </c>
      <c r="B61" s="38"/>
      <c r="C61" s="72">
        <v>730.02</v>
      </c>
      <c r="D61" s="72">
        <v>730.02</v>
      </c>
      <c r="E61" s="72">
        <v>0</v>
      </c>
      <c r="F61" s="72"/>
    </row>
    <row r="62" spans="1:6" s="41" customFormat="1" x14ac:dyDescent="0.25">
      <c r="A62" s="136" t="s">
        <v>195</v>
      </c>
      <c r="B62" s="37"/>
      <c r="C62" s="72"/>
      <c r="D62" s="72"/>
      <c r="E62" s="72"/>
      <c r="F62" s="72"/>
    </row>
    <row r="63" spans="1:6" s="41" customFormat="1" x14ac:dyDescent="0.25">
      <c r="A63" s="135" t="s">
        <v>188</v>
      </c>
      <c r="B63" s="37"/>
      <c r="C63" s="72">
        <v>23386.77</v>
      </c>
      <c r="D63" s="72">
        <v>23386.77</v>
      </c>
      <c r="E63" s="72">
        <v>20666.39</v>
      </c>
      <c r="F63" s="72">
        <f>E63/D63*100</f>
        <v>88.367867815863406</v>
      </c>
    </row>
    <row r="64" spans="1:6" s="41" customFormat="1" ht="24" x14ac:dyDescent="0.25">
      <c r="A64" s="136" t="s">
        <v>196</v>
      </c>
      <c r="B64" s="37"/>
      <c r="C64" s="72"/>
      <c r="D64" s="72"/>
      <c r="E64" s="72"/>
      <c r="F64" s="72"/>
    </row>
    <row r="65" spans="1:6" x14ac:dyDescent="0.25">
      <c r="A65" s="135" t="s">
        <v>189</v>
      </c>
      <c r="B65" s="38"/>
      <c r="C65" s="72">
        <v>373.5</v>
      </c>
      <c r="D65" s="42">
        <v>373.5</v>
      </c>
      <c r="E65" s="72">
        <v>373.4</v>
      </c>
      <c r="F65" s="72">
        <f>E65/D65*100</f>
        <v>99.973226238286472</v>
      </c>
    </row>
    <row r="66" spans="1:6" s="4" customFormat="1" x14ac:dyDescent="0.25">
      <c r="A66" s="135"/>
      <c r="B66" s="26"/>
      <c r="C66" s="72"/>
      <c r="D66" s="72"/>
      <c r="E66" s="72"/>
      <c r="F66" s="72"/>
    </row>
    <row r="67" spans="1:6" x14ac:dyDescent="0.25">
      <c r="A67" s="131" t="s">
        <v>190</v>
      </c>
      <c r="B67" s="25"/>
      <c r="C67" s="72">
        <v>500</v>
      </c>
      <c r="D67" s="42">
        <v>350</v>
      </c>
      <c r="E67" s="25"/>
      <c r="F67" s="31"/>
    </row>
    <row r="68" spans="1:6" s="4" customFormat="1" ht="0.75" customHeight="1" x14ac:dyDescent="0.25">
      <c r="A68" s="136" t="s">
        <v>197</v>
      </c>
      <c r="B68" s="26"/>
      <c r="C68" s="72"/>
      <c r="D68" s="61"/>
      <c r="E68" s="30"/>
      <c r="F68" s="62"/>
    </row>
    <row r="69" spans="1:6" x14ac:dyDescent="0.25">
      <c r="A69" s="135" t="s">
        <v>25</v>
      </c>
      <c r="B69" s="25"/>
      <c r="C69" s="72">
        <v>0</v>
      </c>
      <c r="D69" s="155">
        <v>6368.45</v>
      </c>
      <c r="E69" s="89">
        <v>6368.45</v>
      </c>
      <c r="F69" s="40">
        <f>E69/D69*100</f>
        <v>100</v>
      </c>
    </row>
    <row r="70" spans="1:6" s="41" customFormat="1" x14ac:dyDescent="0.25">
      <c r="A70" s="135" t="s">
        <v>184</v>
      </c>
      <c r="B70" s="37"/>
      <c r="C70" s="72">
        <v>0</v>
      </c>
      <c r="D70" s="72">
        <v>100</v>
      </c>
      <c r="E70" s="89">
        <v>900</v>
      </c>
      <c r="F70" s="62">
        <v>0</v>
      </c>
    </row>
    <row r="71" spans="1:6" x14ac:dyDescent="0.25">
      <c r="A71" s="135" t="s">
        <v>191</v>
      </c>
      <c r="B71" s="38"/>
      <c r="C71" s="72">
        <v>0</v>
      </c>
      <c r="D71" s="72">
        <v>1041.8900000000001</v>
      </c>
      <c r="E71" s="89">
        <v>1041.8900000000001</v>
      </c>
      <c r="F71" s="40">
        <f>E71/D71*100</f>
        <v>100</v>
      </c>
    </row>
    <row r="72" spans="1:6" s="41" customFormat="1" x14ac:dyDescent="0.25">
      <c r="A72" s="135" t="s">
        <v>192</v>
      </c>
      <c r="B72" s="37"/>
      <c r="C72" s="72">
        <v>0</v>
      </c>
      <c r="D72" s="72">
        <v>55.67</v>
      </c>
      <c r="E72" s="89">
        <v>55.67</v>
      </c>
      <c r="F72" s="62">
        <f>E72/D72*100</f>
        <v>100</v>
      </c>
    </row>
    <row r="73" spans="1:6" x14ac:dyDescent="0.25">
      <c r="A73" s="133"/>
      <c r="B73" s="38"/>
      <c r="C73" s="72">
        <v>0</v>
      </c>
      <c r="D73" s="72">
        <v>0</v>
      </c>
      <c r="E73" s="89"/>
      <c r="F73" s="40"/>
    </row>
    <row r="74" spans="1:6" s="41" customFormat="1" x14ac:dyDescent="0.25">
      <c r="A74" s="135"/>
      <c r="B74" s="37"/>
      <c r="C74" s="72">
        <v>0</v>
      </c>
      <c r="D74" s="72"/>
      <c r="E74" s="89"/>
      <c r="F74" s="40"/>
    </row>
    <row r="75" spans="1:6" s="41" customFormat="1" ht="1.5" hidden="1" customHeight="1" x14ac:dyDescent="0.25">
      <c r="A75" s="133"/>
      <c r="B75" s="83"/>
      <c r="C75" s="96"/>
      <c r="D75" s="91"/>
      <c r="E75" s="86"/>
      <c r="F75" s="86"/>
    </row>
    <row r="76" spans="1:6" s="4" customFormat="1" hidden="1" x14ac:dyDescent="0.25">
      <c r="A76" s="135"/>
      <c r="B76" s="79"/>
      <c r="C76" s="72"/>
      <c r="D76" s="70"/>
      <c r="E76" s="33"/>
      <c r="F76" s="92"/>
    </row>
    <row r="77" spans="1:6" hidden="1" x14ac:dyDescent="0.25">
      <c r="A77" s="134"/>
      <c r="B77" s="25"/>
      <c r="C77" s="72"/>
      <c r="D77" s="25"/>
      <c r="E77" s="38"/>
      <c r="F77" s="29"/>
    </row>
    <row r="78" spans="1:6" s="4" customFormat="1" hidden="1" x14ac:dyDescent="0.25">
      <c r="A78" s="137"/>
      <c r="B78" s="26"/>
      <c r="C78" s="72"/>
      <c r="D78" s="42"/>
      <c r="E78" s="39"/>
      <c r="F78" s="62"/>
    </row>
    <row r="79" spans="1:6" hidden="1" x14ac:dyDescent="0.25">
      <c r="A79" s="135"/>
      <c r="B79" s="25"/>
      <c r="C79" s="72"/>
      <c r="D79" s="25"/>
      <c r="E79" s="38"/>
      <c r="F79" s="31"/>
    </row>
    <row r="80" spans="1:6" s="4" customFormat="1" hidden="1" x14ac:dyDescent="0.25">
      <c r="A80" s="135"/>
      <c r="B80" s="26"/>
      <c r="C80" s="82"/>
      <c r="D80" s="42"/>
      <c r="E80" s="39"/>
      <c r="F80" s="40"/>
    </row>
    <row r="81" spans="1:6" s="87" customFormat="1" ht="0.75" customHeight="1" x14ac:dyDescent="0.25">
      <c r="A81" s="135"/>
      <c r="B81" s="79"/>
      <c r="C81" s="97"/>
      <c r="D81" s="80"/>
      <c r="E81" s="81"/>
      <c r="F81" s="34"/>
    </row>
    <row r="82" spans="1:6" s="78" customFormat="1" hidden="1" x14ac:dyDescent="0.25">
      <c r="A82" s="135"/>
      <c r="B82" s="76"/>
      <c r="C82" s="72"/>
      <c r="D82" s="76"/>
      <c r="E82" s="76"/>
      <c r="F82" s="77"/>
    </row>
    <row r="83" spans="1:6" hidden="1" x14ac:dyDescent="0.25">
      <c r="A83" s="136"/>
      <c r="B83" s="42"/>
      <c r="C83" s="72"/>
      <c r="D83" s="72"/>
      <c r="E83" s="42"/>
      <c r="F83" s="40"/>
    </row>
    <row r="84" spans="1:6" hidden="1" x14ac:dyDescent="0.25">
      <c r="A84" s="134"/>
      <c r="B84" s="42"/>
      <c r="C84" s="72"/>
      <c r="D84" s="72"/>
      <c r="E84" s="42"/>
      <c r="F84" s="40"/>
    </row>
    <row r="85" spans="1:6" s="4" customFormat="1" hidden="1" x14ac:dyDescent="0.25">
      <c r="A85" s="131"/>
      <c r="B85" s="26"/>
      <c r="C85" s="72"/>
      <c r="D85" s="72"/>
      <c r="E85" s="42"/>
      <c r="F85" s="31"/>
    </row>
    <row r="86" spans="1:6" s="4" customFormat="1" hidden="1" x14ac:dyDescent="0.25">
      <c r="A86" s="136"/>
      <c r="B86" s="26"/>
      <c r="C86" s="85"/>
      <c r="D86" s="72"/>
      <c r="E86" s="74"/>
      <c r="F86" s="31"/>
    </row>
    <row r="87" spans="1:6" x14ac:dyDescent="0.25">
      <c r="A87" s="65"/>
      <c r="B87" s="76"/>
      <c r="C87" s="72">
        <v>0</v>
      </c>
      <c r="D87" s="76"/>
      <c r="E87" s="76"/>
      <c r="F87" s="88"/>
    </row>
    <row r="88" spans="1:6" x14ac:dyDescent="0.25">
      <c r="A88" s="65"/>
      <c r="B88" s="25"/>
      <c r="C88" s="72"/>
      <c r="D88" s="72"/>
      <c r="E88" s="42"/>
      <c r="F88" s="40"/>
    </row>
    <row r="89" spans="1:6" s="4" customFormat="1" x14ac:dyDescent="0.25">
      <c r="A89" s="65"/>
      <c r="B89" s="26"/>
      <c r="C89" s="89"/>
      <c r="D89" s="72"/>
      <c r="E89" s="39"/>
      <c r="F89" s="62"/>
    </row>
    <row r="90" spans="1:6" s="4" customFormat="1" x14ac:dyDescent="0.25">
      <c r="A90" s="65"/>
      <c r="B90" s="26"/>
      <c r="C90" s="153">
        <v>1445190.55</v>
      </c>
      <c r="D90" s="73">
        <v>1589120.98</v>
      </c>
      <c r="E90" s="25">
        <v>1032274.89</v>
      </c>
      <c r="F90" s="25"/>
    </row>
    <row r="94" spans="1:6" x14ac:dyDescent="0.25">
      <c r="C94" s="153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Opći dio</vt:lpstr>
      <vt:lpstr>Prihodi i rashodi -ekon. klf.</vt:lpstr>
      <vt:lpstr>Prihodi i rashodi -izvori</vt:lpstr>
      <vt:lpstr>Prih i rash.-progr.,funk izvori</vt:lpstr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Korisnik</dc:creator>
  <cp:lastModifiedBy>SKOLA</cp:lastModifiedBy>
  <cp:lastPrinted>2024-07-10T07:31:47Z</cp:lastPrinted>
  <dcterms:created xsi:type="dcterms:W3CDTF">2022-02-23T11:39:51Z</dcterms:created>
  <dcterms:modified xsi:type="dcterms:W3CDTF">2024-07-11T07:50:39Z</dcterms:modified>
</cp:coreProperties>
</file>