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3040" windowHeight="8520" activeTab="3"/>
  </bookViews>
  <sheets>
    <sheet name="Opći dio" sheetId="3" r:id="rId1"/>
    <sheet name="Prihodi i rashodi -ekon. klf." sheetId="1" r:id="rId2"/>
    <sheet name="Prihodi i rashodi -izvori" sheetId="4" r:id="rId3"/>
    <sheet name="Prih i rash.-progr.,funk izvori" sheetId="5" r:id="rId4"/>
  </sheets>
  <calcPr calcId="152511"/>
</workbook>
</file>

<file path=xl/calcChain.xml><?xml version="1.0" encoding="utf-8"?>
<calcChain xmlns="http://schemas.openxmlformats.org/spreadsheetml/2006/main">
  <c r="F72" i="5" l="1"/>
  <c r="G8" i="4" l="1"/>
  <c r="G9" i="4"/>
  <c r="G11" i="4"/>
  <c r="G13" i="4"/>
  <c r="F5" i="4"/>
  <c r="F7" i="4"/>
  <c r="F8" i="4"/>
  <c r="F9" i="4"/>
  <c r="F10" i="4"/>
  <c r="F11" i="4"/>
  <c r="F12" i="4"/>
  <c r="F13" i="4"/>
  <c r="G3" i="4"/>
  <c r="F3" i="4"/>
  <c r="G24" i="4"/>
  <c r="G22" i="4"/>
  <c r="G25" i="4"/>
  <c r="G27" i="4"/>
  <c r="G29" i="4"/>
  <c r="G19" i="4"/>
  <c r="F21" i="4"/>
  <c r="F23" i="4"/>
  <c r="F24" i="4"/>
  <c r="F25" i="4"/>
  <c r="F26" i="4"/>
  <c r="F28" i="4"/>
  <c r="F29" i="4"/>
  <c r="F19" i="4"/>
  <c r="B27" i="4"/>
  <c r="F27" i="4" s="1"/>
  <c r="F77" i="1" l="1"/>
  <c r="G6" i="1"/>
  <c r="G9" i="1"/>
  <c r="G10" i="1"/>
  <c r="G11" i="1"/>
  <c r="G12" i="1"/>
  <c r="G13" i="1"/>
  <c r="G14" i="1"/>
  <c r="G15" i="1"/>
  <c r="G16" i="1"/>
  <c r="G17" i="1"/>
  <c r="G22" i="1"/>
  <c r="G24" i="1"/>
  <c r="G26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5" i="1"/>
  <c r="G46" i="1"/>
  <c r="G47" i="1"/>
  <c r="G48" i="1"/>
  <c r="G49" i="1"/>
  <c r="G51" i="1"/>
  <c r="G52" i="1"/>
  <c r="G53" i="1"/>
  <c r="G54" i="1"/>
  <c r="G56" i="1"/>
  <c r="G57" i="1"/>
  <c r="G60" i="1"/>
  <c r="G61" i="1"/>
  <c r="G62" i="1"/>
  <c r="G63" i="1"/>
  <c r="G66" i="1"/>
  <c r="G67" i="1"/>
  <c r="G68" i="1"/>
  <c r="G70" i="1"/>
  <c r="G72" i="1"/>
  <c r="G73" i="1"/>
  <c r="G74" i="1"/>
  <c r="G82" i="1"/>
  <c r="G83" i="1"/>
  <c r="G5" i="1"/>
  <c r="F6" i="1"/>
  <c r="F9" i="1"/>
  <c r="F10" i="1"/>
  <c r="F11" i="1"/>
  <c r="F14" i="1"/>
  <c r="F15" i="1"/>
  <c r="F16" i="1"/>
  <c r="F22" i="1"/>
  <c r="F23" i="1"/>
  <c r="F24" i="1"/>
  <c r="F25" i="1"/>
  <c r="F26" i="1"/>
  <c r="F29" i="1"/>
  <c r="F30" i="1"/>
  <c r="F31" i="1"/>
  <c r="F32" i="1"/>
  <c r="F33" i="1"/>
  <c r="F34" i="1"/>
  <c r="F35" i="1"/>
  <c r="F36" i="1"/>
  <c r="F39" i="1"/>
  <c r="F40" i="1"/>
  <c r="F41" i="1"/>
  <c r="F42" i="1"/>
  <c r="F45" i="1"/>
  <c r="F46" i="1"/>
  <c r="F47" i="1"/>
  <c r="F48" i="1"/>
  <c r="F49" i="1"/>
  <c r="F52" i="1"/>
  <c r="F53" i="1"/>
  <c r="F54" i="1"/>
  <c r="F56" i="1"/>
  <c r="F57" i="1"/>
  <c r="F60" i="1"/>
  <c r="F61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6" i="1"/>
  <c r="F79" i="1"/>
  <c r="F80" i="1"/>
  <c r="F83" i="1"/>
  <c r="F5" i="1"/>
  <c r="F79" i="5" l="1"/>
  <c r="F80" i="5"/>
  <c r="F81" i="5"/>
  <c r="F78" i="5"/>
  <c r="E82" i="5"/>
  <c r="F74" i="5" l="1"/>
  <c r="F73" i="5"/>
  <c r="F70" i="5"/>
  <c r="F66" i="5"/>
  <c r="F62" i="5"/>
  <c r="F51" i="5"/>
  <c r="F52" i="5"/>
  <c r="F53" i="5"/>
  <c r="F54" i="5"/>
  <c r="F55" i="5"/>
  <c r="F56" i="5"/>
  <c r="F50" i="5"/>
  <c r="F43" i="5"/>
  <c r="F44" i="5"/>
  <c r="F46" i="5"/>
  <c r="F41" i="5"/>
  <c r="F38" i="5"/>
  <c r="F39" i="5"/>
  <c r="F40" i="5"/>
  <c r="F37" i="5"/>
  <c r="F9" i="5"/>
  <c r="F11" i="5"/>
  <c r="F12" i="5"/>
  <c r="F13" i="5"/>
  <c r="F14" i="5"/>
  <c r="F15" i="5"/>
  <c r="F16" i="5"/>
  <c r="F18" i="5"/>
  <c r="F19" i="5"/>
  <c r="F20" i="5"/>
  <c r="F21" i="5"/>
  <c r="F24" i="5"/>
  <c r="F25" i="5"/>
  <c r="F26" i="5"/>
  <c r="F27" i="5"/>
  <c r="F29" i="5"/>
  <c r="F30" i="5"/>
  <c r="F31" i="5"/>
  <c r="F8" i="5"/>
  <c r="G18" i="3" l="1"/>
  <c r="G26" i="3"/>
  <c r="F26" i="3"/>
  <c r="G21" i="3"/>
  <c r="G20" i="3"/>
  <c r="G19" i="3"/>
  <c r="G17" i="3"/>
  <c r="G16" i="3"/>
  <c r="F21" i="3"/>
  <c r="F20" i="3"/>
  <c r="F19" i="3"/>
  <c r="F18" i="3" l="1"/>
  <c r="G30" i="3" l="1"/>
  <c r="F30" i="3"/>
  <c r="F16" i="3" l="1"/>
</calcChain>
</file>

<file path=xl/sharedStrings.xml><?xml version="1.0" encoding="utf-8"?>
<sst xmlns="http://schemas.openxmlformats.org/spreadsheetml/2006/main" count="246" uniqueCount="209">
  <si>
    <t>Oznaka</t>
  </si>
  <si>
    <t>Indeks 4./1. (5.)</t>
  </si>
  <si>
    <t>Indeks 4./3. (6.)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</si>
  <si>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</si>
  <si>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</si>
  <si>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</si>
  <si>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</si>
  <si>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</si>
  <si>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</si>
  <si>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</si>
  <si>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</si>
  <si>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</si>
  <si>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</si>
  <si>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</si>
  <si>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</si>
  <si>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</si>
  <si>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</si>
  <si>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7 Prihodi od prodaje nefinancijske imovine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</si>
  <si>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</si>
  <si>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</si>
  <si>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</si>
  <si>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</si>
  <si>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</si>
  <si>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</si>
  <si>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</si>
  <si>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</si>
  <si>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</si>
  <si>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</si>
  <si>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</si>
  <si>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</si>
  <si>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</si>
  <si>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</si>
  <si>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</si>
  <si>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</si>
  <si>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</si>
  <si>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</si>
  <si>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</si>
  <si>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</si>
  <si>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</si>
  <si>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</si>
  <si>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</si>
  <si>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</si>
  <si>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</si>
  <si>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</si>
  <si>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</si>
  <si>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</si>
  <si>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</si>
  <si>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</si>
  <si>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</si>
  <si>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</si>
  <si>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3295 Pristojbe i naknade</t>
  </si>
  <si>
    <t>3296 Troškovi sudskih postupaka</t>
  </si>
  <si>
    <t>3299 Ostali nespomenuti rashodi poslovanja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</si>
  <si>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</si>
  <si>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</si>
  <si>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</si>
  <si>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</si>
  <si>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4222 Komunikacijska oprema</t>
  </si>
  <si>
    <t>4227 Uređaji, strojevi i oprema za ostale namjene</t>
  </si>
  <si>
    <t>424 Knjige, umjetnička djela i ostale izložbene vrijednosti</t>
  </si>
  <si>
    <t>4241 Knjige</t>
  </si>
  <si>
    <t>SVEUKUPNO RASHODI</t>
  </si>
  <si>
    <t>67 Prihodi iz nadležnog proračuna i od HZZO-a temeljem ugovornih obveza</t>
  </si>
  <si>
    <t>6711 Prihodi iz nadležnog proračuna za financiranje rashoda poslovanja</t>
  </si>
  <si>
    <t>671 Prihodi iz nadležnog proračuna za financiranje redovne djelatnosti proračunskih korisnika</t>
  </si>
  <si>
    <t>6712 Prihodi iz nadležnog proračuna za nabavu nefinancijske imovine</t>
  </si>
  <si>
    <t>Razlika - višak/manjak</t>
  </si>
  <si>
    <t xml:space="preserve"> PRIHODI UKUPNO</t>
  </si>
  <si>
    <t>RASHODI UKUPNO</t>
  </si>
  <si>
    <t>Višak/manjak+neto financiranje+raspoloživa sredstva iz prethodnih godina</t>
  </si>
  <si>
    <t>Višak/manjak iz prethodnih godina</t>
  </si>
  <si>
    <t xml:space="preserve">I. OPĆI DIO  </t>
  </si>
  <si>
    <t>Izvor financiranja: 451 F.P. I dodatni udio  u pro.na dohodak</t>
  </si>
  <si>
    <t>321-NAKNADE TROŠKOVA ZAPOSLENICIMA</t>
  </si>
  <si>
    <t>3211-Službena putovanja</t>
  </si>
  <si>
    <t>3213-Stručno usavršavanje zaposlenika</t>
  </si>
  <si>
    <t>322-MATERIJALNI RASHODI</t>
  </si>
  <si>
    <t>3221-Uredski materijal</t>
  </si>
  <si>
    <t>3222-Materijali  i sirovine</t>
  </si>
  <si>
    <t>3223-Energija</t>
  </si>
  <si>
    <t>3224-Materijali i dijelovi za tekuć.i inves.održ.</t>
  </si>
  <si>
    <t>3225-Sitni inventar i auto gume</t>
  </si>
  <si>
    <t>323-RASHODI ZA USLUGE</t>
  </si>
  <si>
    <t>3231-Usluge telefona ,pošte i prijevoza</t>
  </si>
  <si>
    <t>3232-Usluge tekuć.i investic.održavanja</t>
  </si>
  <si>
    <t>3234-Komunalne usluge</t>
  </si>
  <si>
    <t>3235-Zakupnine i najamnine</t>
  </si>
  <si>
    <t>3236-Zdravstvene i veterinarske usluge</t>
  </si>
  <si>
    <t>3237-Intelektualne i osobne usluge</t>
  </si>
  <si>
    <t>3238-Računalne usluge</t>
  </si>
  <si>
    <t>3239-Ostale usluge</t>
  </si>
  <si>
    <t>329-OSTALE USLUGE</t>
  </si>
  <si>
    <t>3292-Premije osiguranja</t>
  </si>
  <si>
    <t>3293-Reprezentacija</t>
  </si>
  <si>
    <t>3294-Članarine</t>
  </si>
  <si>
    <t xml:space="preserve">Ostvarenje preth. god. </t>
  </si>
  <si>
    <t xml:space="preserve">Tekući plan </t>
  </si>
  <si>
    <t>Izvor: 41 Prihodi za posebne namjene - proračunski korisnici</t>
  </si>
  <si>
    <t>Izvor: 42 Višak/manjak prihoda korisnici</t>
  </si>
  <si>
    <t>Izvor: 45-F.P. I dod.udio u por.na dohodak</t>
  </si>
  <si>
    <t>Izvor: 51 Pomoći iz državnog proračuna</t>
  </si>
  <si>
    <t xml:space="preserve">PRIHODI I RASHODI </t>
  </si>
  <si>
    <t>Tekući plan -2021</t>
  </si>
  <si>
    <t>OPĆI DIO</t>
  </si>
  <si>
    <t>Bročana oznaka i naziv računa prihoda i rashoda</t>
  </si>
  <si>
    <t xml:space="preserve">Indeks 5/2. </t>
  </si>
  <si>
    <t>Indeks 5./4.</t>
  </si>
  <si>
    <t>638 Pom.i iz DP tem.prijena EU sred</t>
  </si>
  <si>
    <t>663-Donacije od pravnih i fiz.osoba</t>
  </si>
  <si>
    <t>6631-Tekuće donacije</t>
  </si>
  <si>
    <t>324 Naknade troš.osob.izvan RO</t>
  </si>
  <si>
    <t>32412 Naknade ostalih troškova</t>
  </si>
  <si>
    <t>922 VIŠAK PRIHODA</t>
  </si>
  <si>
    <t>SVEUKUPNO PRIHODI+VIŠAK PRIHODA</t>
  </si>
  <si>
    <t>Indeks 4./3.</t>
  </si>
  <si>
    <t>9-Preneseni višak predh.god.</t>
  </si>
  <si>
    <t>31113 Plaće po sudskim presudama</t>
  </si>
  <si>
    <t>31112-Plaće pripravnik</t>
  </si>
  <si>
    <t xml:space="preserve">3294 Članarine </t>
  </si>
  <si>
    <t>Izvor 19 Predfinanciranje</t>
  </si>
  <si>
    <t>Izvor: 11 Opći prihodi i primitci</t>
  </si>
  <si>
    <t>38129 mater.za hig.potrebe i njegu</t>
  </si>
  <si>
    <t>6391-TEKUĆI PRIJENOSI IZMEĐU PRPO.KORIS.ISTOG PROR..</t>
  </si>
  <si>
    <t>3214 Ostale naknade troškova zaposlenim</t>
  </si>
  <si>
    <t>Godišnji izvještaj o izvršenju financijskog plana za06/ 2023. prema programskoji ekonomskoj klasifikaciji te izvorima financiranja</t>
  </si>
  <si>
    <t>Izvorni plan 2024</t>
  </si>
  <si>
    <t>Tekući plan 2024</t>
  </si>
  <si>
    <t>Ostvarenje 2023. god. (1)</t>
  </si>
  <si>
    <t>Izvorni plan 2024 (2.)</t>
  </si>
  <si>
    <t>Tekući plan 2024 (3.)</t>
  </si>
  <si>
    <t>Ostvarenje2024(4.)</t>
  </si>
  <si>
    <t>Ostvarenje 2023 god. (1)</t>
  </si>
  <si>
    <t>PRIHODI PO IZVORIMA FIHNANCIIRANJA 01-30.06.2024.GODINE</t>
  </si>
  <si>
    <t>RASHODI PO IZVORIMA FINANCIRANJA 06/2024 GODINA</t>
  </si>
  <si>
    <t>PRIHODI I RASHODI 01-30.06. 2024.PREMA EKONOMSKOJ KLASIFIKACIJI</t>
  </si>
  <si>
    <t>Ostvarenje/Izvršenje  2024</t>
  </si>
  <si>
    <t xml:space="preserve">Izvršenje  OSNOVNE ŠKOLE OBROVAC za 2024. godinu </t>
  </si>
  <si>
    <t>Program: 2204 OSNOVNO ŠKOLSTVO STANDARD</t>
  </si>
  <si>
    <t>Izvor: 53 Proračun JLS</t>
  </si>
  <si>
    <t>A2202-01 Djelatnost osnovnih škola</t>
  </si>
  <si>
    <t>A2202-04 Administracija i upravljanje</t>
  </si>
  <si>
    <t xml:space="preserve">Izvor financiranja: 51 </t>
  </si>
  <si>
    <t xml:space="preserve">31111 Plaće za redovan rad </t>
  </si>
  <si>
    <t>31321 Doprinosi za OZO</t>
  </si>
  <si>
    <t>32121 Prijevoz na posao i s posla</t>
  </si>
  <si>
    <t>32955 Novčana nak.posl.zbog nezapošlj.osob.s invalid</t>
  </si>
  <si>
    <t>Program: 2203 OSNOVNO ŠKOLSTVO -iznad standarda</t>
  </si>
  <si>
    <t>A2203-01 Javne potrebe u prosvjeti-korisnici</t>
  </si>
  <si>
    <t>Izvor financiranja : 110</t>
  </si>
  <si>
    <t xml:space="preserve">32999 Ostali nespomenuti rashodi </t>
  </si>
  <si>
    <t>A2203-04 Podizanje kvalitete i standarda u školstvu</t>
  </si>
  <si>
    <t>Izvor financiranja : 42</t>
  </si>
  <si>
    <t>31219 Ostali rashodi za zaposlene</t>
  </si>
  <si>
    <t>42411 Udžbenici</t>
  </si>
  <si>
    <t>32372 Intelektualne usluge</t>
  </si>
  <si>
    <t>32224 Namirnice</t>
  </si>
  <si>
    <t>38129 Materijal za hig.potrebe i njegu</t>
  </si>
  <si>
    <t>Program: 4301 Razvojni projekti EU</t>
  </si>
  <si>
    <t>31321 Doprinosi na plaće</t>
  </si>
  <si>
    <t>32121 Naknada za prijevoz</t>
  </si>
  <si>
    <t>A2203-27 Udžbenici,izvor 51</t>
  </si>
  <si>
    <t xml:space="preserve">A2203-31 Projekt e-škole,izvor 110 </t>
  </si>
  <si>
    <t>A2203-33 Prehrana za učenike, izvor 51</t>
  </si>
  <si>
    <t>A2203-34 Zalihe menstrualnih potrepština,izvor 51</t>
  </si>
  <si>
    <t>T4301-67 Projekt Pomoćnici u nastavi,izvor 110</t>
  </si>
  <si>
    <t>32211 Uredski materijal</t>
  </si>
  <si>
    <t>32271 Službena ,radna i zaštitna odjeća i obuća</t>
  </si>
  <si>
    <t>34333 Zatezne kamate iz poslovnih odnosa</t>
  </si>
  <si>
    <t>OSNOVNE ŠKOLE OBROVAC</t>
  </si>
  <si>
    <t>Ostvarenje/Izvršenje 2023.</t>
  </si>
  <si>
    <t>Ostvarenje/Izvršenje 2024</t>
  </si>
  <si>
    <t>Ostvarenje preth. 2023</t>
  </si>
  <si>
    <t>Izvršenje2024.</t>
  </si>
  <si>
    <t xml:space="preserve">        Na temelju Zakona o proračunu ("Narodne novine“ broj 87/08, 136/12 i 15/15, 144/21),i Pravilnika o polugodišnjem i godišnjem izvještaju o izvršenju proračuna ("Narodne novine" 24/13, 102/17 i 1/20) OSNOVNA ŠKOLA OBROVAC" podnosi školskom odboru:</t>
  </si>
  <si>
    <t>Ostvarenje2024</t>
  </si>
  <si>
    <t xml:space="preserve"> POLUGODIŠNJI  IZVJEŠTAJ O IZVRŠENJU FINANCIJSKOG PLANA ZA 2024. GODINU</t>
  </si>
  <si>
    <t>426 Nematerijalna proizvedena imovina</t>
  </si>
  <si>
    <t>4264 Nematerijalna proizvedena imovina</t>
  </si>
  <si>
    <t xml:space="preserve">Ostvarenje 2024 </t>
  </si>
  <si>
    <t>T4306-03 Inkluzija -korak bliže društvu bez prepreka</t>
  </si>
  <si>
    <t>32359-ostale zakupnine i najamnine</t>
  </si>
  <si>
    <t>37221 Sufinanciranje cijene prijevoza</t>
  </si>
  <si>
    <t>31219 ostali nenavedeni rashodi za zaposlene</t>
  </si>
  <si>
    <t>32221 osnovni materijal i sirovine</t>
  </si>
  <si>
    <t>32251 sitni inventar</t>
  </si>
  <si>
    <t>32321 usluge tekućeg i investicijskog održavanja</t>
  </si>
  <si>
    <t>32379 ostale intelektualne usluge</t>
  </si>
  <si>
    <t xml:space="preserve">32355 prijevoz oš troškovi prijevoza </t>
  </si>
  <si>
    <t>32921 premije osiguranja</t>
  </si>
  <si>
    <t>42411 knjige u knjižnicama</t>
  </si>
  <si>
    <t>Izvor financiranja 41</t>
  </si>
  <si>
    <t>Naknade građanima i kućanstvima na temelju osiguranja i dr.naknade</t>
  </si>
  <si>
    <t>Rashodi za nabavu proizvedene dugotrajne imovine</t>
  </si>
  <si>
    <t>Izvor financiranja 53</t>
  </si>
  <si>
    <t xml:space="preserve">32319 Usluge telefona,pošte i prijevoza </t>
  </si>
  <si>
    <t>Hitne intervencije u osnovnim školama</t>
  </si>
  <si>
    <t>32321 Usluge tekućeg i investicijskog održavanja</t>
  </si>
  <si>
    <t>&gt;100</t>
  </si>
  <si>
    <t>32359 ostale zakupnine i najamnine</t>
  </si>
  <si>
    <t>32355 prijevoz oš troškovi prijevoza</t>
  </si>
  <si>
    <t>32321 Usluge tekućeg i investicijskog održavanja ( hitne intervencije )</t>
  </si>
  <si>
    <t>361 858,37</t>
  </si>
  <si>
    <t>8175,64,</t>
  </si>
  <si>
    <t>Izvor 49 Nedostajuća sredstva</t>
  </si>
  <si>
    <t>Izvor 49- Nedostajuća sredstva</t>
  </si>
  <si>
    <t>Izvor 54 Projekt inkluzija</t>
  </si>
  <si>
    <t>Izvor 12 Višak/manjak prihoda -ZŽ</t>
  </si>
  <si>
    <t>Izvor 19 Projekt inkluzija</t>
  </si>
  <si>
    <t xml:space="preserve">Izvor:19 Projekt inkluzija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</si>
</sst>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7"/>
      <color rgb="FF000000"/>
      <name val="Verdana"/>
      <family val="2"/>
      <charset val="238"/>
    </font>
    <font>
      <b/>
      <sz val="9"/>
      <color rgb="FF000000"/>
      <name val="Calibri Light"/>
      <family val="2"/>
      <charset val="238"/>
    </font>
    <font>
      <sz val="7"/>
      <color theme="1"/>
      <name val="Verdana"/>
      <family val="2"/>
      <charset val="238"/>
    </font>
    <font>
      <b/>
      <sz val="7"/>
      <color rgb="FF000000"/>
      <name val="Arial"/>
      <family val="2"/>
      <charset val="238"/>
    </font>
    <font>
      <sz val="9"/>
      <color rgb="FF000000"/>
      <name val="Calibri Light"/>
      <family val="2"/>
      <charset val="238"/>
    </font>
    <font>
      <sz val="7"/>
      <color rgb="FF000000"/>
      <name val="Arial"/>
      <family val="2"/>
      <charset val="238"/>
    </font>
    <font>
      <sz val="9"/>
      <color theme="1"/>
      <name val="Calibri Light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b/>
      <sz val="7.5"/>
      <color rgb="FF000000"/>
      <name val="Microsoft Sans Serif"/>
      <family val="2"/>
      <charset val="238"/>
    </font>
    <font>
      <sz val="7.5"/>
      <color rgb="FF000000"/>
      <name val="Microsoft Sans Serif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Verdana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Microsoft Sans Serif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Calibri Light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Microsoft Sans Serif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212529"/>
      <name val="Segoe UI"/>
      <family val="2"/>
      <charset val="238"/>
    </font>
    <font>
      <sz val="9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6F6F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DDDDDD"/>
      </right>
      <top style="medium">
        <color rgb="FFDDDDDD"/>
      </top>
      <bottom style="medium">
        <color rgb="FF11111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6">
    <xf numFmtId="0" fontId="0" fillId="0" borderId="0" xfId="0"/>
    <xf numFmtId="0" fontId="20" fillId="0" borderId="0" xfId="0" applyFont="1" applyAlignment="1">
      <alignment wrapText="1"/>
    </xf>
    <xf numFmtId="4" fontId="19" fillId="33" borderId="11" xfId="0" applyNumberFormat="1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right" wrapText="1"/>
    </xf>
    <xf numFmtId="0" fontId="20" fillId="0" borderId="0" xfId="0" applyFont="1"/>
    <xf numFmtId="4" fontId="22" fillId="33" borderId="11" xfId="0" applyNumberFormat="1" applyFont="1" applyFill="1" applyBorder="1" applyAlignment="1">
      <alignment horizontal="right" wrapText="1"/>
    </xf>
    <xf numFmtId="0" fontId="24" fillId="0" borderId="0" xfId="0" applyFont="1"/>
    <xf numFmtId="4" fontId="19" fillId="34" borderId="11" xfId="0" applyNumberFormat="1" applyFont="1" applyFill="1" applyBorder="1" applyAlignment="1">
      <alignment horizontal="right" wrapText="1"/>
    </xf>
    <xf numFmtId="0" fontId="25" fillId="0" borderId="0" xfId="0" applyFont="1"/>
    <xf numFmtId="0" fontId="27" fillId="0" borderId="0" xfId="0" applyFont="1" applyAlignment="1">
      <alignment horizontal="left" indent="1"/>
    </xf>
    <xf numFmtId="0" fontId="28" fillId="35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29" fillId="0" borderId="10" xfId="0" applyFont="1" applyBorder="1" applyAlignment="1">
      <alignment horizontal="center" vertical="center" wrapText="1"/>
    </xf>
    <xf numFmtId="4" fontId="30" fillId="33" borderId="11" xfId="0" applyNumberFormat="1" applyFont="1" applyFill="1" applyBorder="1" applyAlignment="1">
      <alignment horizontal="right" wrapText="1" indent="1"/>
    </xf>
    <xf numFmtId="4" fontId="31" fillId="33" borderId="11" xfId="0" applyNumberFormat="1" applyFont="1" applyFill="1" applyBorder="1" applyAlignment="1">
      <alignment horizontal="right" wrapText="1" indent="1"/>
    </xf>
    <xf numFmtId="4" fontId="30" fillId="33" borderId="16" xfId="0" applyNumberFormat="1" applyFont="1" applyFill="1" applyBorder="1" applyAlignment="1">
      <alignment horizontal="right" wrapText="1" indent="1"/>
    </xf>
    <xf numFmtId="4" fontId="30" fillId="33" borderId="18" xfId="0" applyNumberFormat="1" applyFont="1" applyFill="1" applyBorder="1" applyAlignment="1">
      <alignment horizontal="right" wrapText="1" indent="1"/>
    </xf>
    <xf numFmtId="4" fontId="24" fillId="0" borderId="0" xfId="0" applyNumberFormat="1" applyFont="1"/>
    <xf numFmtId="4" fontId="33" fillId="33" borderId="11" xfId="0" applyNumberFormat="1" applyFont="1" applyFill="1" applyBorder="1" applyAlignment="1">
      <alignment horizontal="right" wrapText="1" indent="1"/>
    </xf>
    <xf numFmtId="0" fontId="33" fillId="33" borderId="11" xfId="0" applyFont="1" applyFill="1" applyBorder="1" applyAlignment="1">
      <alignment horizontal="right" wrapText="1" indent="1"/>
    </xf>
    <xf numFmtId="0" fontId="33" fillId="33" borderId="11" xfId="0" applyFont="1" applyFill="1" applyBorder="1" applyAlignment="1">
      <alignment horizontal="left" wrapText="1" indent="1"/>
    </xf>
    <xf numFmtId="4" fontId="19" fillId="36" borderId="11" xfId="0" applyNumberFormat="1" applyFont="1" applyFill="1" applyBorder="1" applyAlignment="1">
      <alignment horizontal="right" wrapText="1"/>
    </xf>
    <xf numFmtId="4" fontId="36" fillId="33" borderId="11" xfId="0" applyNumberFormat="1" applyFont="1" applyFill="1" applyBorder="1" applyAlignment="1">
      <alignment horizontal="right" wrapText="1" indent="1"/>
    </xf>
    <xf numFmtId="4" fontId="32" fillId="33" borderId="11" xfId="0" applyNumberFormat="1" applyFont="1" applyFill="1" applyBorder="1" applyAlignment="1">
      <alignment horizontal="right" wrapText="1" indent="1"/>
    </xf>
    <xf numFmtId="0" fontId="37" fillId="0" borderId="10" xfId="0" applyFont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0" fontId="38" fillId="33" borderId="11" xfId="0" applyFont="1" applyFill="1" applyBorder="1" applyAlignment="1">
      <alignment horizontal="left" wrapText="1"/>
    </xf>
    <xf numFmtId="4" fontId="38" fillId="33" borderId="11" xfId="0" applyNumberFormat="1" applyFont="1" applyFill="1" applyBorder="1" applyAlignment="1">
      <alignment horizontal="right" wrapText="1"/>
    </xf>
    <xf numFmtId="0" fontId="38" fillId="33" borderId="11" xfId="0" applyFont="1" applyFill="1" applyBorder="1" applyAlignment="1">
      <alignment horizontal="right" wrapText="1"/>
    </xf>
    <xf numFmtId="0" fontId="38" fillId="34" borderId="11" xfId="0" applyFont="1" applyFill="1" applyBorder="1" applyAlignment="1">
      <alignment horizontal="left" wrapText="1"/>
    </xf>
    <xf numFmtId="4" fontId="38" fillId="34" borderId="11" xfId="0" applyNumberFormat="1" applyFont="1" applyFill="1" applyBorder="1" applyAlignment="1">
      <alignment horizontal="right" wrapText="1"/>
    </xf>
    <xf numFmtId="0" fontId="38" fillId="34" borderId="11" xfId="0" applyFont="1" applyFill="1" applyBorder="1" applyAlignment="1">
      <alignment horizontal="right" wrapText="1"/>
    </xf>
    <xf numFmtId="4" fontId="38" fillId="37" borderId="11" xfId="0" applyNumberFormat="1" applyFont="1" applyFill="1" applyBorder="1" applyAlignment="1">
      <alignment horizontal="right" wrapText="1"/>
    </xf>
    <xf numFmtId="0" fontId="38" fillId="37" borderId="11" xfId="0" applyFont="1" applyFill="1" applyBorder="1" applyAlignment="1">
      <alignment horizontal="right" wrapText="1"/>
    </xf>
    <xf numFmtId="4" fontId="40" fillId="33" borderId="11" xfId="0" applyNumberFormat="1" applyFont="1" applyFill="1" applyBorder="1" applyAlignment="1">
      <alignment horizontal="right" wrapText="1" indent="1"/>
    </xf>
    <xf numFmtId="4" fontId="38" fillId="33" borderId="11" xfId="0" applyNumberFormat="1" applyFont="1" applyFill="1" applyBorder="1" applyAlignment="1">
      <alignment horizontal="right" wrapText="1" indent="1"/>
    </xf>
    <xf numFmtId="4" fontId="39" fillId="33" borderId="11" xfId="0" applyNumberFormat="1" applyFont="1" applyFill="1" applyBorder="1" applyAlignment="1">
      <alignment horizontal="right" wrapText="1" indent="1"/>
    </xf>
    <xf numFmtId="0" fontId="39" fillId="33" borderId="11" xfId="0" applyFont="1" applyFill="1" applyBorder="1" applyAlignment="1">
      <alignment horizontal="right" wrapText="1"/>
    </xf>
    <xf numFmtId="0" fontId="35" fillId="0" borderId="0" xfId="0" applyFont="1"/>
    <xf numFmtId="4" fontId="41" fillId="33" borderId="11" xfId="0" applyNumberFormat="1" applyFont="1" applyFill="1" applyBorder="1" applyAlignment="1">
      <alignment horizontal="right" wrapText="1" indent="1"/>
    </xf>
    <xf numFmtId="0" fontId="42" fillId="0" borderId="0" xfId="0" applyFont="1"/>
    <xf numFmtId="0" fontId="37" fillId="0" borderId="20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4" fontId="38" fillId="34" borderId="21" xfId="0" applyNumberFormat="1" applyFont="1" applyFill="1" applyBorder="1" applyAlignment="1">
      <alignment horizontal="right" wrapText="1"/>
    </xf>
    <xf numFmtId="0" fontId="38" fillId="34" borderId="21" xfId="0" applyFont="1" applyFill="1" applyBorder="1" applyAlignment="1">
      <alignment horizontal="right" wrapText="1"/>
    </xf>
    <xf numFmtId="0" fontId="42" fillId="0" borderId="0" xfId="0" applyFont="1" applyAlignment="1">
      <alignment horizontal="left" wrapText="1"/>
    </xf>
    <xf numFmtId="0" fontId="29" fillId="0" borderId="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4" fontId="30" fillId="33" borderId="21" xfId="0" applyNumberFormat="1" applyFont="1" applyFill="1" applyBorder="1" applyAlignment="1">
      <alignment horizontal="right" wrapText="1" indent="1"/>
    </xf>
    <xf numFmtId="4" fontId="31" fillId="33" borderId="21" xfId="0" applyNumberFormat="1" applyFont="1" applyFill="1" applyBorder="1" applyAlignment="1">
      <alignment horizontal="right" wrapText="1" indent="1"/>
    </xf>
    <xf numFmtId="0" fontId="19" fillId="33" borderId="11" xfId="0" applyNumberFormat="1" applyFont="1" applyFill="1" applyBorder="1" applyAlignment="1">
      <alignment horizontal="center" wrapText="1"/>
    </xf>
    <xf numFmtId="0" fontId="22" fillId="33" borderId="11" xfId="0" applyNumberFormat="1" applyFont="1" applyFill="1" applyBorder="1" applyAlignment="1">
      <alignment horizontal="center" wrapText="1"/>
    </xf>
    <xf numFmtId="4" fontId="43" fillId="33" borderId="11" xfId="0" applyNumberFormat="1" applyFont="1" applyFill="1" applyBorder="1" applyAlignment="1">
      <alignment horizontal="right" wrapText="1" indent="1"/>
    </xf>
    <xf numFmtId="4" fontId="32" fillId="33" borderId="11" xfId="0" applyNumberFormat="1" applyFont="1" applyFill="1" applyBorder="1" applyAlignment="1">
      <alignment horizontal="left" wrapText="1" indent="1"/>
    </xf>
    <xf numFmtId="0" fontId="38" fillId="33" borderId="11" xfId="0" applyFont="1" applyFill="1" applyBorder="1" applyAlignment="1">
      <alignment wrapText="1"/>
    </xf>
    <xf numFmtId="4" fontId="46" fillId="33" borderId="11" xfId="0" applyNumberFormat="1" applyFont="1" applyFill="1" applyBorder="1" applyAlignment="1">
      <alignment horizontal="right" wrapText="1" indent="1"/>
    </xf>
    <xf numFmtId="4" fontId="41" fillId="33" borderId="11" xfId="0" applyNumberFormat="1" applyFont="1" applyFill="1" applyBorder="1" applyAlignment="1">
      <alignment horizontal="right" wrapText="1"/>
    </xf>
    <xf numFmtId="4" fontId="39" fillId="33" borderId="11" xfId="0" applyNumberFormat="1" applyFont="1" applyFill="1" applyBorder="1" applyAlignment="1">
      <alignment horizontal="right" wrapText="1"/>
    </xf>
    <xf numFmtId="0" fontId="38" fillId="0" borderId="20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47" fillId="0" borderId="0" xfId="0" applyFont="1" applyAlignment="1">
      <alignment horizontal="left" wrapText="1"/>
    </xf>
    <xf numFmtId="0" fontId="36" fillId="0" borderId="20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4" fontId="36" fillId="34" borderId="21" xfId="0" applyNumberFormat="1" applyFont="1" applyFill="1" applyBorder="1" applyAlignment="1">
      <alignment horizontal="right" wrapText="1"/>
    </xf>
    <xf numFmtId="4" fontId="36" fillId="37" borderId="11" xfId="0" applyNumberFormat="1" applyFont="1" applyFill="1" applyBorder="1" applyAlignment="1">
      <alignment horizontal="right" wrapText="1"/>
    </xf>
    <xf numFmtId="0" fontId="36" fillId="33" borderId="11" xfId="0" applyFont="1" applyFill="1" applyBorder="1" applyAlignment="1">
      <alignment horizontal="left" wrapText="1"/>
    </xf>
    <xf numFmtId="4" fontId="36" fillId="34" borderId="11" xfId="0" applyNumberFormat="1" applyFont="1" applyFill="1" applyBorder="1" applyAlignment="1">
      <alignment horizontal="right" wrapText="1"/>
    </xf>
    <xf numFmtId="0" fontId="48" fillId="0" borderId="0" xfId="0" applyFont="1" applyAlignment="1">
      <alignment horizontal="left" wrapText="1"/>
    </xf>
    <xf numFmtId="4" fontId="41" fillId="33" borderId="11" xfId="0" applyNumberFormat="1" applyFont="1" applyFill="1" applyBorder="1" applyAlignment="1">
      <alignment wrapText="1"/>
    </xf>
    <xf numFmtId="4" fontId="36" fillId="33" borderId="11" xfId="0" applyNumberFormat="1" applyFont="1" applyFill="1" applyBorder="1" applyAlignment="1">
      <alignment wrapText="1"/>
    </xf>
    <xf numFmtId="4" fontId="49" fillId="33" borderId="11" xfId="0" applyNumberFormat="1" applyFont="1" applyFill="1" applyBorder="1" applyAlignment="1">
      <alignment horizontal="right" wrapText="1" indent="1"/>
    </xf>
    <xf numFmtId="0" fontId="50" fillId="0" borderId="0" xfId="0" applyFont="1" applyAlignment="1">
      <alignment horizontal="left" wrapText="1"/>
    </xf>
    <xf numFmtId="4" fontId="36" fillId="36" borderId="11" xfId="0" applyNumberFormat="1" applyFont="1" applyFill="1" applyBorder="1" applyAlignment="1">
      <alignment horizontal="right" wrapText="1" indent="1"/>
    </xf>
    <xf numFmtId="0" fontId="38" fillId="36" borderId="11" xfId="0" applyFont="1" applyFill="1" applyBorder="1" applyAlignment="1">
      <alignment horizontal="right" wrapText="1"/>
    </xf>
    <xf numFmtId="0" fontId="35" fillId="36" borderId="0" xfId="0" applyFont="1" applyFill="1" applyAlignment="1">
      <alignment horizontal="left" wrapText="1"/>
    </xf>
    <xf numFmtId="4" fontId="32" fillId="34" borderId="11" xfId="0" applyNumberFormat="1" applyFont="1" applyFill="1" applyBorder="1" applyAlignment="1">
      <alignment horizontal="right" wrapText="1" indent="1"/>
    </xf>
    <xf numFmtId="4" fontId="36" fillId="34" borderId="11" xfId="0" applyNumberFormat="1" applyFont="1" applyFill="1" applyBorder="1" applyAlignment="1">
      <alignment horizontal="right" wrapText="1" indent="1"/>
    </xf>
    <xf numFmtId="4" fontId="38" fillId="34" borderId="11" xfId="0" applyNumberFormat="1" applyFont="1" applyFill="1" applyBorder="1" applyAlignment="1">
      <alignment horizontal="right" wrapText="1" indent="1"/>
    </xf>
    <xf numFmtId="4" fontId="36" fillId="34" borderId="11" xfId="0" applyNumberFormat="1" applyFont="1" applyFill="1" applyBorder="1" applyAlignment="1">
      <alignment wrapText="1"/>
    </xf>
    <xf numFmtId="4" fontId="40" fillId="38" borderId="11" xfId="0" applyNumberFormat="1" applyFont="1" applyFill="1" applyBorder="1" applyAlignment="1">
      <alignment horizontal="right" wrapText="1" indent="1"/>
    </xf>
    <xf numFmtId="4" fontId="36" fillId="38" borderId="11" xfId="0" applyNumberFormat="1" applyFont="1" applyFill="1" applyBorder="1" applyAlignment="1">
      <alignment horizontal="right" wrapText="1" indent="1"/>
    </xf>
    <xf numFmtId="4" fontId="36" fillId="38" borderId="11" xfId="0" applyNumberFormat="1" applyFont="1" applyFill="1" applyBorder="1" applyAlignment="1">
      <alignment wrapText="1"/>
    </xf>
    <xf numFmtId="4" fontId="38" fillId="38" borderId="11" xfId="0" applyNumberFormat="1" applyFont="1" applyFill="1" applyBorder="1" applyAlignment="1">
      <alignment horizontal="right" wrapText="1"/>
    </xf>
    <xf numFmtId="0" fontId="20" fillId="36" borderId="0" xfId="0" applyFont="1" applyFill="1"/>
    <xf numFmtId="4" fontId="39" fillId="36" borderId="11" xfId="0" applyNumberFormat="1" applyFont="1" applyFill="1" applyBorder="1" applyAlignment="1">
      <alignment horizontal="right" wrapText="1"/>
    </xf>
    <xf numFmtId="4" fontId="39" fillId="33" borderId="11" xfId="0" applyNumberFormat="1" applyFont="1" applyFill="1" applyBorder="1" applyAlignment="1">
      <alignment wrapText="1"/>
    </xf>
    <xf numFmtId="4" fontId="36" fillId="38" borderId="11" xfId="0" applyNumberFormat="1" applyFont="1" applyFill="1" applyBorder="1" applyAlignment="1">
      <alignment horizontal="right" wrapText="1"/>
    </xf>
    <xf numFmtId="4" fontId="39" fillId="34" borderId="11" xfId="0" applyNumberFormat="1" applyFont="1" applyFill="1" applyBorder="1" applyAlignment="1">
      <alignment horizontal="right" wrapText="1"/>
    </xf>
    <xf numFmtId="4" fontId="39" fillId="34" borderId="21" xfId="0" applyNumberFormat="1" applyFont="1" applyFill="1" applyBorder="1" applyAlignment="1">
      <alignment horizontal="right" wrapText="1"/>
    </xf>
    <xf numFmtId="0" fontId="51" fillId="0" borderId="19" xfId="0" applyFont="1" applyBorder="1" applyAlignment="1">
      <alignment horizontal="right" vertical="center" wrapText="1" indent="1"/>
    </xf>
    <xf numFmtId="0" fontId="35" fillId="0" borderId="0" xfId="0" applyFont="1" applyAlignment="1">
      <alignment horizontal="right" wrapText="1"/>
    </xf>
    <xf numFmtId="4" fontId="41" fillId="34" borderId="11" xfId="0" applyNumberFormat="1" applyFont="1" applyFill="1" applyBorder="1" applyAlignment="1">
      <alignment wrapText="1"/>
    </xf>
    <xf numFmtId="4" fontId="41" fillId="36" borderId="11" xfId="0" applyNumberFormat="1" applyFont="1" applyFill="1" applyBorder="1" applyAlignment="1">
      <alignment wrapText="1"/>
    </xf>
    <xf numFmtId="0" fontId="35" fillId="36" borderId="0" xfId="0" applyFont="1" applyFill="1"/>
    <xf numFmtId="4" fontId="40" fillId="36" borderId="11" xfId="0" applyNumberFormat="1" applyFont="1" applyFill="1" applyBorder="1" applyAlignment="1">
      <alignment horizontal="right" wrapText="1" indent="1"/>
    </xf>
    <xf numFmtId="4" fontId="39" fillId="36" borderId="11" xfId="0" applyNumberFormat="1" applyFont="1" applyFill="1" applyBorder="1" applyAlignment="1">
      <alignment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52" fillId="0" borderId="20" xfId="0" applyFont="1" applyBorder="1" applyAlignment="1">
      <alignment horizontal="right" vertical="center" wrapText="1" indent="1"/>
    </xf>
    <xf numFmtId="0" fontId="53" fillId="0" borderId="0" xfId="0" applyFont="1" applyAlignment="1">
      <alignment horizontal="left" indent="1"/>
    </xf>
    <xf numFmtId="4" fontId="43" fillId="33" borderId="17" xfId="0" applyNumberFormat="1" applyFont="1" applyFill="1" applyBorder="1" applyAlignment="1">
      <alignment horizontal="right" wrapText="1" indent="1"/>
    </xf>
    <xf numFmtId="4" fontId="38" fillId="33" borderId="11" xfId="0" applyNumberFormat="1" applyFont="1" applyFill="1" applyBorder="1" applyAlignment="1">
      <alignment wrapText="1"/>
    </xf>
    <xf numFmtId="4" fontId="39" fillId="33" borderId="21" xfId="0" applyNumberFormat="1" applyFont="1" applyFill="1" applyBorder="1" applyAlignment="1">
      <alignment wrapText="1"/>
    </xf>
    <xf numFmtId="4" fontId="38" fillId="33" borderId="15" xfId="0" applyNumberFormat="1" applyFont="1" applyFill="1" applyBorder="1" applyAlignment="1">
      <alignment wrapText="1"/>
    </xf>
    <xf numFmtId="4" fontId="39" fillId="33" borderId="15" xfId="0" applyNumberFormat="1" applyFont="1" applyFill="1" applyBorder="1" applyAlignment="1">
      <alignment wrapText="1"/>
    </xf>
    <xf numFmtId="4" fontId="38" fillId="33" borderId="16" xfId="0" applyNumberFormat="1" applyFont="1" applyFill="1" applyBorder="1" applyAlignment="1">
      <alignment wrapText="1"/>
    </xf>
    <xf numFmtId="4" fontId="39" fillId="33" borderId="16" xfId="0" applyNumberFormat="1" applyFont="1" applyFill="1" applyBorder="1" applyAlignment="1">
      <alignment wrapText="1"/>
    </xf>
    <xf numFmtId="0" fontId="55" fillId="0" borderId="0" xfId="0" applyFont="1" applyAlignment="1">
      <alignment horizontal="left" indent="1"/>
    </xf>
    <xf numFmtId="0" fontId="29" fillId="0" borderId="22" xfId="0" applyFont="1" applyBorder="1" applyAlignment="1">
      <alignment horizontal="center" vertical="center" wrapText="1"/>
    </xf>
    <xf numFmtId="0" fontId="30" fillId="33" borderId="23" xfId="0" applyFont="1" applyFill="1" applyBorder="1" applyAlignment="1">
      <alignment horizontal="left" wrapText="1"/>
    </xf>
    <xf numFmtId="0" fontId="30" fillId="33" borderId="24" xfId="0" applyFont="1" applyFill="1" applyBorder="1" applyAlignment="1">
      <alignment horizontal="left" wrapText="1"/>
    </xf>
    <xf numFmtId="0" fontId="43" fillId="33" borderId="24" xfId="0" applyFont="1" applyFill="1" applyBorder="1" applyAlignment="1">
      <alignment horizontal="left" wrapText="1"/>
    </xf>
    <xf numFmtId="0" fontId="30" fillId="33" borderId="25" xfId="0" applyFont="1" applyFill="1" applyBorder="1" applyAlignment="1">
      <alignment horizontal="left" wrapText="1"/>
    </xf>
    <xf numFmtId="0" fontId="30" fillId="33" borderId="26" xfId="0" applyFont="1" applyFill="1" applyBorder="1" applyAlignment="1">
      <alignment horizontal="left" wrapText="1"/>
    </xf>
    <xf numFmtId="0" fontId="27" fillId="0" borderId="27" xfId="0" applyFont="1" applyBorder="1" applyAlignment="1">
      <alignment horizontal="left" wrapText="1"/>
    </xf>
    <xf numFmtId="0" fontId="29" fillId="0" borderId="2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wrapText="1"/>
    </xf>
    <xf numFmtId="0" fontId="18" fillId="0" borderId="28" xfId="0" applyFont="1" applyBorder="1" applyAlignment="1">
      <alignment horizontal="center" vertical="center" wrapText="1"/>
    </xf>
    <xf numFmtId="0" fontId="21" fillId="33" borderId="24" xfId="0" applyFont="1" applyFill="1" applyBorder="1" applyAlignment="1">
      <alignment horizontal="left" wrapText="1"/>
    </xf>
    <xf numFmtId="0" fontId="21" fillId="33" borderId="24" xfId="0" applyFont="1" applyFill="1" applyBorder="1" applyAlignment="1">
      <alignment horizontal="center" wrapText="1"/>
    </xf>
    <xf numFmtId="0" fontId="23" fillId="33" borderId="24" xfId="0" applyFont="1" applyFill="1" applyBorder="1" applyAlignment="1">
      <alignment horizontal="left" wrapText="1"/>
    </xf>
    <xf numFmtId="0" fontId="21" fillId="34" borderId="24" xfId="0" applyFont="1" applyFill="1" applyBorder="1" applyAlignment="1">
      <alignment horizontal="left" wrapText="1"/>
    </xf>
    <xf numFmtId="0" fontId="21" fillId="36" borderId="24" xfId="0" applyFont="1" applyFill="1" applyBorder="1" applyAlignment="1">
      <alignment horizontal="left" wrapText="1"/>
    </xf>
    <xf numFmtId="0" fontId="37" fillId="0" borderId="22" xfId="0" applyFont="1" applyBorder="1" applyAlignment="1">
      <alignment horizontal="center" vertical="center" wrapText="1"/>
    </xf>
    <xf numFmtId="0" fontId="38" fillId="34" borderId="23" xfId="0" applyFont="1" applyFill="1" applyBorder="1" applyAlignment="1">
      <alignment horizontal="left" wrapText="1"/>
    </xf>
    <xf numFmtId="0" fontId="38" fillId="37" borderId="24" xfId="0" applyFont="1" applyFill="1" applyBorder="1" applyAlignment="1">
      <alignment horizontal="left" wrapText="1"/>
    </xf>
    <xf numFmtId="0" fontId="38" fillId="33" borderId="24" xfId="0" applyFont="1" applyFill="1" applyBorder="1" applyAlignment="1">
      <alignment horizontal="left" wrapText="1"/>
    </xf>
    <xf numFmtId="0" fontId="38" fillId="34" borderId="24" xfId="0" applyFont="1" applyFill="1" applyBorder="1" applyAlignment="1">
      <alignment horizontal="left" wrapText="1"/>
    </xf>
    <xf numFmtId="0" fontId="39" fillId="33" borderId="24" xfId="0" applyFont="1" applyFill="1" applyBorder="1" applyAlignment="1">
      <alignment horizontal="left" wrapText="1"/>
    </xf>
    <xf numFmtId="0" fontId="38" fillId="38" borderId="24" xfId="0" applyFont="1" applyFill="1" applyBorder="1" applyAlignment="1">
      <alignment horizontal="left" wrapText="1"/>
    </xf>
    <xf numFmtId="0" fontId="38" fillId="36" borderId="24" xfId="0" applyFont="1" applyFill="1" applyBorder="1" applyAlignment="1">
      <alignment horizontal="left" wrapText="1"/>
    </xf>
    <xf numFmtId="0" fontId="37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42" fillId="0" borderId="27" xfId="0" applyFont="1" applyBorder="1" applyAlignment="1">
      <alignment horizontal="left" wrapText="1"/>
    </xf>
    <xf numFmtId="0" fontId="38" fillId="0" borderId="30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left" wrapText="1"/>
    </xf>
    <xf numFmtId="0" fontId="38" fillId="0" borderId="10" xfId="0" applyFont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left" wrapText="1"/>
    </xf>
    <xf numFmtId="4" fontId="41" fillId="36" borderId="11" xfId="0" applyNumberFormat="1" applyFont="1" applyFill="1" applyBorder="1" applyAlignment="1">
      <alignment horizontal="right" wrapText="1"/>
    </xf>
    <xf numFmtId="4" fontId="27" fillId="0" borderId="0" xfId="0" applyNumberFormat="1" applyFont="1" applyAlignment="1">
      <alignment horizontal="left" indent="1"/>
    </xf>
    <xf numFmtId="4" fontId="36" fillId="36" borderId="11" xfId="0" applyNumberFormat="1" applyFont="1" applyFill="1" applyBorder="1" applyAlignment="1">
      <alignment wrapText="1"/>
    </xf>
    <xf numFmtId="4" fontId="35" fillId="0" borderId="0" xfId="0" applyNumberFormat="1" applyFont="1" applyAlignment="1">
      <alignment horizontal="right" wrapText="1"/>
    </xf>
    <xf numFmtId="4" fontId="41" fillId="38" borderId="11" xfId="0" applyNumberFormat="1" applyFont="1" applyFill="1" applyBorder="1" applyAlignment="1">
      <alignment horizontal="right" wrapText="1"/>
    </xf>
    <xf numFmtId="4" fontId="46" fillId="33" borderId="11" xfId="0" applyNumberFormat="1" applyFont="1" applyFill="1" applyBorder="1" applyAlignment="1">
      <alignment horizontal="right" wrapText="1"/>
    </xf>
    <xf numFmtId="4" fontId="56" fillId="0" borderId="0" xfId="0" applyNumberFormat="1" applyFont="1"/>
    <xf numFmtId="4" fontId="56" fillId="39" borderId="32" xfId="0" applyNumberFormat="1" applyFont="1" applyFill="1" applyBorder="1" applyAlignment="1">
      <alignment horizontal="right" vertical="center" wrapText="1"/>
    </xf>
    <xf numFmtId="0" fontId="56" fillId="39" borderId="32" xfId="0" applyFont="1" applyFill="1" applyBorder="1" applyAlignment="1">
      <alignment horizontal="right" vertical="center" wrapText="1"/>
    </xf>
    <xf numFmtId="0" fontId="47" fillId="0" borderId="0" xfId="0" applyFont="1" applyAlignment="1">
      <alignment horizontal="right" wrapText="1"/>
    </xf>
    <xf numFmtId="0" fontId="50" fillId="34" borderId="24" xfId="0" applyFont="1" applyFill="1" applyBorder="1" applyAlignment="1">
      <alignment horizontal="left" wrapText="1"/>
    </xf>
    <xf numFmtId="0" fontId="57" fillId="33" borderId="24" xfId="0" applyFont="1" applyFill="1" applyBorder="1" applyAlignment="1">
      <alignment horizontal="left" wrapText="1"/>
    </xf>
    <xf numFmtId="0" fontId="39" fillId="36" borderId="24" xfId="0" applyFont="1" applyFill="1" applyBorder="1" applyAlignment="1">
      <alignment horizontal="left" wrapText="1"/>
    </xf>
    <xf numFmtId="0" fontId="54" fillId="35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55" fillId="0" borderId="0" xfId="0" applyFont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3" workbookViewId="0">
      <selection activeCell="E32" sqref="E32"/>
    </sheetView>
  </sheetViews>
  <sheetFormatPr defaultColWidth="9.140625" defaultRowHeight="10.5" x14ac:dyDescent="0.15"/>
  <cols>
    <col min="1" max="1" width="30.28515625" style="9" customWidth="1"/>
    <col min="2" max="3" width="12.7109375" style="9" customWidth="1"/>
    <col min="4" max="4" width="0.140625" style="9" customWidth="1"/>
    <col min="5" max="5" width="12.5703125" style="9" customWidth="1"/>
    <col min="6" max="6" width="8.28515625" style="9" hidden="1" customWidth="1"/>
    <col min="7" max="7" width="8.5703125" style="9" hidden="1" customWidth="1"/>
    <col min="8" max="16384" width="9.140625" style="9"/>
  </cols>
  <sheetData>
    <row r="1" spans="1:7" x14ac:dyDescent="0.15">
      <c r="A1" s="155" t="s">
        <v>173</v>
      </c>
      <c r="B1" s="156"/>
      <c r="C1" s="156"/>
      <c r="D1" s="156"/>
      <c r="E1" s="156"/>
      <c r="F1" s="156"/>
      <c r="G1" s="156"/>
    </row>
    <row r="2" spans="1:7" ht="23.25" customHeight="1" x14ac:dyDescent="0.15">
      <c r="A2" s="156"/>
      <c r="B2" s="156"/>
      <c r="C2" s="156"/>
      <c r="D2" s="156"/>
      <c r="E2" s="156"/>
      <c r="F2" s="156"/>
      <c r="G2" s="156"/>
    </row>
    <row r="4" spans="1:7" ht="12.75" x14ac:dyDescent="0.2">
      <c r="A4" s="157" t="s">
        <v>175</v>
      </c>
      <c r="B4" s="157"/>
      <c r="C4" s="157"/>
      <c r="D4" s="157"/>
      <c r="E4" s="157"/>
      <c r="F4" s="157"/>
      <c r="G4" s="157"/>
    </row>
    <row r="5" spans="1:7" ht="12.75" x14ac:dyDescent="0.2">
      <c r="B5" s="108" t="s">
        <v>168</v>
      </c>
      <c r="C5" s="108"/>
      <c r="D5" s="108"/>
    </row>
    <row r="7" spans="1:7" x14ac:dyDescent="0.15">
      <c r="A7" s="9" t="s">
        <v>71</v>
      </c>
    </row>
    <row r="10" spans="1:7" ht="16.5" customHeight="1" x14ac:dyDescent="0.15">
      <c r="A10" s="154" t="s">
        <v>136</v>
      </c>
      <c r="B10" s="154"/>
      <c r="C10" s="154"/>
      <c r="D10" s="154"/>
      <c r="E10" s="154"/>
      <c r="F10" s="154"/>
      <c r="G10" s="154"/>
    </row>
    <row r="11" spans="1:7" ht="16.5" customHeight="1" x14ac:dyDescent="0.15">
      <c r="A11" s="10"/>
      <c r="B11" s="10"/>
      <c r="C11" s="10"/>
      <c r="D11" s="10"/>
      <c r="E11" s="10"/>
      <c r="F11" s="10"/>
      <c r="G11" s="10"/>
    </row>
    <row r="12" spans="1:7" x14ac:dyDescent="0.15">
      <c r="A12" s="100" t="s">
        <v>3</v>
      </c>
    </row>
    <row r="13" spans="1:7" s="11" customFormat="1" ht="11.25" thickBot="1" x14ac:dyDescent="0.2">
      <c r="A13" s="9"/>
      <c r="B13" s="9"/>
      <c r="C13" s="9"/>
      <c r="D13" s="9"/>
      <c r="E13" s="9"/>
      <c r="F13" s="9"/>
      <c r="G13" s="9"/>
    </row>
    <row r="14" spans="1:7" ht="56.25" customHeight="1" thickBot="1" x14ac:dyDescent="0.2">
      <c r="A14" s="109" t="s">
        <v>101</v>
      </c>
      <c r="B14" s="12" t="s">
        <v>169</v>
      </c>
      <c r="C14" s="47" t="s">
        <v>126</v>
      </c>
      <c r="D14" s="47" t="s">
        <v>102</v>
      </c>
      <c r="E14" s="47" t="s">
        <v>170</v>
      </c>
      <c r="F14" s="47" t="s">
        <v>1</v>
      </c>
      <c r="G14" s="47" t="s">
        <v>2</v>
      </c>
    </row>
    <row r="15" spans="1:7" x14ac:dyDescent="0.15">
      <c r="A15" s="48">
        <v>1</v>
      </c>
      <c r="B15" s="46"/>
      <c r="C15" s="48"/>
      <c r="D15" s="48">
        <v>4</v>
      </c>
      <c r="E15" s="48">
        <v>5</v>
      </c>
      <c r="F15" s="48">
        <v>6</v>
      </c>
      <c r="G15" s="48">
        <v>7</v>
      </c>
    </row>
    <row r="16" spans="1:7" ht="12" x14ac:dyDescent="0.2">
      <c r="A16" s="110" t="s">
        <v>4</v>
      </c>
      <c r="B16" s="86">
        <v>1564700.43</v>
      </c>
      <c r="C16" s="103">
        <v>1812018.75</v>
      </c>
      <c r="D16" s="103"/>
      <c r="E16" s="103">
        <v>1812018.75</v>
      </c>
      <c r="F16" s="49">
        <f>E16/B16*100</f>
        <v>115.80611312288065</v>
      </c>
      <c r="G16" s="50" t="e">
        <f>E16/D16*100</f>
        <v>#DIV/0!</v>
      </c>
    </row>
    <row r="17" spans="1:7" ht="12" x14ac:dyDescent="0.2">
      <c r="A17" s="111" t="s">
        <v>17</v>
      </c>
      <c r="B17" s="86"/>
      <c r="C17" s="86"/>
      <c r="D17" s="86"/>
      <c r="E17" s="86"/>
      <c r="F17" s="13"/>
      <c r="G17" s="14" t="e">
        <f t="shared" ref="G17" si="0">E17/D17*100</f>
        <v>#DIV/0!</v>
      </c>
    </row>
    <row r="18" spans="1:7" ht="12" x14ac:dyDescent="0.2">
      <c r="A18" s="111" t="s">
        <v>115</v>
      </c>
      <c r="B18" s="86">
        <v>3141.28</v>
      </c>
      <c r="C18" s="86">
        <v>25928</v>
      </c>
      <c r="D18" s="86"/>
      <c r="E18" s="86">
        <v>21088.51</v>
      </c>
      <c r="F18" s="13" t="e">
        <f t="shared" ref="F18:F21" si="1">E19/B19*100</f>
        <v>#DIV/0!</v>
      </c>
      <c r="G18" s="14" t="e">
        <f>E19/D19*100</f>
        <v>#DIV/0!</v>
      </c>
    </row>
    <row r="19" spans="1:7" ht="12" x14ac:dyDescent="0.2">
      <c r="A19" s="112" t="s">
        <v>67</v>
      </c>
      <c r="B19" s="102"/>
      <c r="C19" s="102"/>
      <c r="D19" s="102"/>
      <c r="E19" s="102"/>
      <c r="F19" s="13">
        <f t="shared" si="1"/>
        <v>114.03513826315823</v>
      </c>
      <c r="G19" s="14" t="e">
        <f>E20/D20*100</f>
        <v>#DIV/0!</v>
      </c>
    </row>
    <row r="20" spans="1:7" ht="15" customHeight="1" x14ac:dyDescent="0.2">
      <c r="A20" s="111" t="s">
        <v>18</v>
      </c>
      <c r="B20" s="86">
        <v>1598056.22</v>
      </c>
      <c r="C20" s="86">
        <v>1822345.62</v>
      </c>
      <c r="D20" s="86"/>
      <c r="E20" s="86">
        <v>1822345.62</v>
      </c>
      <c r="F20" s="13">
        <f t="shared" si="1"/>
        <v>74.236027691386937</v>
      </c>
      <c r="G20" s="14">
        <f>E21/D21*100</f>
        <v>101505.33333333333</v>
      </c>
    </row>
    <row r="21" spans="1:7" ht="23.25" thickBot="1" x14ac:dyDescent="0.25">
      <c r="A21" s="111" t="s">
        <v>53</v>
      </c>
      <c r="B21" s="86">
        <v>16407.990000000002</v>
      </c>
      <c r="C21" s="86">
        <v>12180.64</v>
      </c>
      <c r="D21" s="86">
        <v>12</v>
      </c>
      <c r="E21" s="86">
        <v>12180.64</v>
      </c>
      <c r="F21" s="13" t="e">
        <f t="shared" si="1"/>
        <v>#DIV/0!</v>
      </c>
      <c r="G21" s="14" t="e">
        <f>E22/D22*100</f>
        <v>#DIV/0!</v>
      </c>
    </row>
    <row r="22" spans="1:7" ht="12.75" thickBot="1" x14ac:dyDescent="0.25">
      <c r="A22" s="113" t="s">
        <v>68</v>
      </c>
      <c r="B22" s="104"/>
      <c r="C22" s="104"/>
      <c r="D22" s="104"/>
      <c r="E22" s="105"/>
      <c r="F22" s="15"/>
      <c r="G22" s="15"/>
    </row>
    <row r="23" spans="1:7" ht="12.75" thickBot="1" x14ac:dyDescent="0.25">
      <c r="A23" s="114" t="s">
        <v>66</v>
      </c>
      <c r="B23" s="106"/>
      <c r="C23" s="107"/>
      <c r="D23" s="107"/>
      <c r="E23" s="106"/>
    </row>
    <row r="24" spans="1:7" ht="11.25" thickBot="1" x14ac:dyDescent="0.2">
      <c r="A24" s="115"/>
      <c r="C24" s="142"/>
    </row>
    <row r="25" spans="1:7" ht="9" customHeight="1" thickBot="1" x14ac:dyDescent="0.2">
      <c r="A25" s="115"/>
      <c r="F25" s="12" t="s">
        <v>1</v>
      </c>
      <c r="G25" s="12" t="s">
        <v>2</v>
      </c>
    </row>
    <row r="26" spans="1:7" ht="33" customHeight="1" thickBot="1" x14ac:dyDescent="0.25">
      <c r="A26" s="116" t="s">
        <v>0</v>
      </c>
      <c r="B26" s="139"/>
      <c r="C26" s="12" t="s">
        <v>125</v>
      </c>
      <c r="D26" s="12" t="s">
        <v>96</v>
      </c>
      <c r="E26" s="12" t="s">
        <v>135</v>
      </c>
      <c r="F26" s="13" t="e">
        <f>E27/B27*100</f>
        <v>#DIV/0!</v>
      </c>
      <c r="G26" s="14">
        <f>E27/D27*100</f>
        <v>95856.863636363632</v>
      </c>
    </row>
    <row r="27" spans="1:7" ht="27" customHeight="1" thickBot="1" x14ac:dyDescent="0.25">
      <c r="A27" s="111" t="s">
        <v>70</v>
      </c>
      <c r="B27" s="53"/>
      <c r="C27" s="53">
        <v>25928</v>
      </c>
      <c r="D27" s="53">
        <v>22</v>
      </c>
      <c r="E27" s="53">
        <v>21088.51</v>
      </c>
    </row>
    <row r="28" spans="1:7" ht="15" hidden="1" customHeight="1" thickBot="1" x14ac:dyDescent="0.2">
      <c r="A28" s="115"/>
      <c r="B28" s="100"/>
      <c r="C28" s="100"/>
      <c r="D28" s="100"/>
      <c r="E28" s="100"/>
    </row>
    <row r="29" spans="1:7" ht="10.5" hidden="1" customHeight="1" thickBot="1" x14ac:dyDescent="0.2">
      <c r="A29" s="115"/>
      <c r="B29" s="100"/>
      <c r="C29" s="100"/>
      <c r="D29" s="100"/>
      <c r="E29" s="100"/>
    </row>
    <row r="30" spans="1:7" ht="15" hidden="1" customHeight="1" thickBot="1" x14ac:dyDescent="0.25">
      <c r="A30" s="115"/>
      <c r="B30" s="100"/>
      <c r="C30" s="100"/>
      <c r="D30" s="100"/>
      <c r="E30" s="100"/>
      <c r="F30" s="16" t="e">
        <f>E31/B31*100</f>
        <v>#DIV/0!</v>
      </c>
      <c r="G30" s="15" t="e">
        <f>E31/D31*100</f>
        <v>#DIV/0!</v>
      </c>
    </row>
    <row r="31" spans="1:7" ht="33" thickBot="1" x14ac:dyDescent="0.25">
      <c r="A31" s="117" t="s">
        <v>69</v>
      </c>
      <c r="B31" s="101"/>
      <c r="C31" s="101">
        <v>25928</v>
      </c>
      <c r="D31" s="101"/>
      <c r="E31" s="101">
        <v>21088.51</v>
      </c>
    </row>
    <row r="32" spans="1:7" ht="26.25" customHeight="1" x14ac:dyDescent="0.15">
      <c r="A32" s="11"/>
    </row>
    <row r="33" spans="1:7" ht="62.25" hidden="1" customHeight="1" x14ac:dyDescent="0.15">
      <c r="A33" s="11"/>
      <c r="F33" s="97"/>
      <c r="G33" s="97"/>
    </row>
    <row r="34" spans="1:7" ht="88.5" customHeight="1" x14ac:dyDescent="0.15">
      <c r="A34" s="97"/>
      <c r="B34" s="97"/>
      <c r="C34" s="97"/>
      <c r="D34" s="97"/>
      <c r="E34" s="97"/>
      <c r="F34" s="98"/>
      <c r="G34" s="98"/>
    </row>
    <row r="35" spans="1:7" ht="10.5" customHeight="1" x14ac:dyDescent="0.15">
      <c r="A35" s="98"/>
      <c r="B35" s="98"/>
      <c r="C35" s="98"/>
      <c r="D35" s="98"/>
      <c r="E35" s="98"/>
      <c r="F35" s="98"/>
      <c r="G35" s="98"/>
    </row>
    <row r="36" spans="1:7" ht="15.75" x14ac:dyDescent="0.15">
      <c r="A36" s="98"/>
      <c r="B36" s="98"/>
      <c r="C36" s="98"/>
      <c r="D36" s="98"/>
      <c r="E36" s="98"/>
    </row>
  </sheetData>
  <mergeCells count="3">
    <mergeCell ref="A10:G10"/>
    <mergeCell ref="A1:G2"/>
    <mergeCell ref="A4:G4"/>
  </mergeCells>
  <pageMargins left="0.2" right="0.2" top="0.46" bottom="0.31" header="0.2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showGridLines="0" topLeftCell="A22" zoomScaleNormal="100" workbookViewId="0">
      <selection activeCell="F29" sqref="F29"/>
    </sheetView>
  </sheetViews>
  <sheetFormatPr defaultColWidth="8.85546875" defaultRowHeight="12" x14ac:dyDescent="0.2"/>
  <cols>
    <col min="1" max="1" width="23.140625" style="1" customWidth="1"/>
    <col min="2" max="2" width="12.7109375" style="6" bestFit="1" customWidth="1"/>
    <col min="3" max="4" width="12.7109375" style="6" customWidth="1"/>
    <col min="5" max="5" width="13.42578125" style="6" customWidth="1"/>
    <col min="6" max="6" width="9.140625" style="6" customWidth="1"/>
    <col min="7" max="7" width="7.85546875" style="6" customWidth="1"/>
    <col min="8" max="16384" width="8.85546875" style="4"/>
  </cols>
  <sheetData>
    <row r="1" spans="1:7" s="1" customFormat="1" ht="56.25" customHeight="1" thickBot="1" x14ac:dyDescent="0.25">
      <c r="A1" s="118" t="s">
        <v>103</v>
      </c>
      <c r="B1" s="158" t="s">
        <v>134</v>
      </c>
      <c r="C1" s="159"/>
      <c r="D1" s="159"/>
      <c r="E1" s="159"/>
      <c r="F1" s="159"/>
      <c r="G1" s="160"/>
    </row>
    <row r="2" spans="1:7" ht="24" x14ac:dyDescent="0.2">
      <c r="A2" s="119" t="s">
        <v>104</v>
      </c>
      <c r="B2" s="140" t="s">
        <v>171</v>
      </c>
      <c r="C2" s="2" t="s">
        <v>125</v>
      </c>
      <c r="D2" s="2" t="s">
        <v>126</v>
      </c>
      <c r="E2" s="2" t="s">
        <v>172</v>
      </c>
      <c r="F2" s="3" t="s">
        <v>105</v>
      </c>
      <c r="G2" s="3" t="s">
        <v>106</v>
      </c>
    </row>
    <row r="3" spans="1:7" x14ac:dyDescent="0.2">
      <c r="A3" s="120">
        <v>1</v>
      </c>
      <c r="B3" s="51">
        <v>2</v>
      </c>
      <c r="C3" s="51">
        <v>3</v>
      </c>
      <c r="D3" s="51">
        <v>4</v>
      </c>
      <c r="E3" s="51">
        <v>5</v>
      </c>
      <c r="F3" s="51">
        <v>6</v>
      </c>
      <c r="G3" s="52">
        <v>7</v>
      </c>
    </row>
    <row r="4" spans="1:7" x14ac:dyDescent="0.2">
      <c r="A4" s="119" t="s">
        <v>3</v>
      </c>
      <c r="B4" s="2"/>
      <c r="C4" s="2"/>
      <c r="D4" s="2"/>
      <c r="E4" s="2"/>
      <c r="F4" s="2"/>
      <c r="G4" s="5"/>
    </row>
    <row r="5" spans="1:7" x14ac:dyDescent="0.2">
      <c r="A5" s="119" t="s">
        <v>4</v>
      </c>
      <c r="B5" s="2">
        <v>1564700.43</v>
      </c>
      <c r="C5" s="2">
        <v>1445790.55</v>
      </c>
      <c r="D5" s="2">
        <v>1812018.75</v>
      </c>
      <c r="E5" s="2">
        <v>1812018.75</v>
      </c>
      <c r="F5" s="2">
        <f>E5/B5*100</f>
        <v>115.80611312288065</v>
      </c>
      <c r="G5" s="2">
        <f>E5/D5*100</f>
        <v>100</v>
      </c>
    </row>
    <row r="6" spans="1:7" ht="20.25" x14ac:dyDescent="0.25">
      <c r="A6" s="121" t="s">
        <v>5</v>
      </c>
      <c r="B6" s="147">
        <v>1075005.73</v>
      </c>
      <c r="C6" s="2">
        <v>1083432.18</v>
      </c>
      <c r="D6" s="2">
        <v>1311578.04</v>
      </c>
      <c r="E6" s="2">
        <v>1311578.04</v>
      </c>
      <c r="F6" s="2">
        <f t="shared" ref="F6:F64" si="0">E6/B6*100</f>
        <v>122.00660921128299</v>
      </c>
      <c r="G6" s="2">
        <f t="shared" ref="G6:G63" si="1">E6/D6*100</f>
        <v>100</v>
      </c>
    </row>
    <row r="7" spans="1:7" ht="24" customHeight="1" x14ac:dyDescent="0.2">
      <c r="A7" s="119" t="s">
        <v>6</v>
      </c>
      <c r="B7" s="2"/>
      <c r="C7" s="2"/>
      <c r="D7" s="2"/>
      <c r="E7" s="2">
        <v>0</v>
      </c>
      <c r="F7" s="2"/>
      <c r="G7" s="2"/>
    </row>
    <row r="8" spans="1:7" ht="22.5" customHeight="1" x14ac:dyDescent="0.2">
      <c r="A8" s="121" t="s">
        <v>7</v>
      </c>
      <c r="B8" s="5"/>
      <c r="C8" s="5"/>
      <c r="D8" s="5"/>
      <c r="E8" s="5"/>
      <c r="F8" s="2"/>
      <c r="G8" s="2"/>
    </row>
    <row r="9" spans="1:7" ht="30.75" customHeight="1" x14ac:dyDescent="0.2">
      <c r="A9" s="119" t="s">
        <v>8</v>
      </c>
      <c r="B9" s="2">
        <v>1075005.73</v>
      </c>
      <c r="C9" s="2">
        <v>1083432.18</v>
      </c>
      <c r="D9" s="2">
        <v>1305003.69</v>
      </c>
      <c r="E9" s="2">
        <v>1305003.69</v>
      </c>
      <c r="F9" s="2">
        <f t="shared" si="0"/>
        <v>121.39504502920184</v>
      </c>
      <c r="G9" s="2">
        <f t="shared" si="1"/>
        <v>100</v>
      </c>
    </row>
    <row r="10" spans="1:7" ht="33.75" customHeight="1" x14ac:dyDescent="0.2">
      <c r="A10" s="121" t="s">
        <v>9</v>
      </c>
      <c r="B10" s="5">
        <v>1058182.49</v>
      </c>
      <c r="C10" s="5">
        <v>1083432.18</v>
      </c>
      <c r="D10" s="5">
        <v>1292182.49</v>
      </c>
      <c r="E10" s="5">
        <v>1292182.49</v>
      </c>
      <c r="F10" s="2">
        <f t="shared" si="0"/>
        <v>122.11338802251397</v>
      </c>
      <c r="G10" s="2">
        <f t="shared" si="1"/>
        <v>100</v>
      </c>
    </row>
    <row r="11" spans="1:7" ht="32.25" customHeight="1" x14ac:dyDescent="0.2">
      <c r="A11" s="121" t="s">
        <v>10</v>
      </c>
      <c r="B11" s="5">
        <v>11315.9</v>
      </c>
      <c r="C11" s="5"/>
      <c r="D11" s="5">
        <v>12181.62</v>
      </c>
      <c r="E11" s="5">
        <v>12181.62</v>
      </c>
      <c r="F11" s="2">
        <f t="shared" si="0"/>
        <v>107.65047411164824</v>
      </c>
      <c r="G11" s="2">
        <f t="shared" si="1"/>
        <v>100</v>
      </c>
    </row>
    <row r="12" spans="1:7" ht="21" customHeight="1" x14ac:dyDescent="0.2">
      <c r="A12" s="119" t="s">
        <v>107</v>
      </c>
      <c r="B12" s="2"/>
      <c r="C12" s="5"/>
      <c r="D12" s="5"/>
      <c r="E12" s="2"/>
      <c r="F12" s="2"/>
      <c r="G12" s="2" t="e">
        <f t="shared" si="1"/>
        <v>#DIV/0!</v>
      </c>
    </row>
    <row r="13" spans="1:7" ht="19.5" x14ac:dyDescent="0.2">
      <c r="A13" s="121" t="s">
        <v>122</v>
      </c>
      <c r="B13" s="5"/>
      <c r="C13" s="5"/>
      <c r="D13" s="5"/>
      <c r="E13" s="5"/>
      <c r="F13" s="2"/>
      <c r="G13" s="2" t="e">
        <f t="shared" si="1"/>
        <v>#DIV/0!</v>
      </c>
    </row>
    <row r="14" spans="1:7" ht="36.75" x14ac:dyDescent="0.2">
      <c r="A14" s="119" t="s">
        <v>11</v>
      </c>
      <c r="B14" s="2">
        <v>56072.95</v>
      </c>
      <c r="C14" s="2">
        <v>500</v>
      </c>
      <c r="D14" s="2">
        <v>29807.83</v>
      </c>
      <c r="E14" s="2">
        <v>29807.83</v>
      </c>
      <c r="F14" s="2">
        <f t="shared" si="0"/>
        <v>53.159018742548781</v>
      </c>
      <c r="G14" s="2">
        <f t="shared" si="1"/>
        <v>100</v>
      </c>
    </row>
    <row r="15" spans="1:7" x14ac:dyDescent="0.2">
      <c r="A15" s="121" t="s">
        <v>12</v>
      </c>
      <c r="B15" s="5">
        <v>56072.95</v>
      </c>
      <c r="C15" s="5"/>
      <c r="D15" s="5">
        <v>29807.83</v>
      </c>
      <c r="E15" s="5">
        <v>29807.83</v>
      </c>
      <c r="F15" s="2">
        <f t="shared" si="0"/>
        <v>53.159018742548781</v>
      </c>
      <c r="G15" s="2">
        <f t="shared" si="1"/>
        <v>100</v>
      </c>
    </row>
    <row r="16" spans="1:7" x14ac:dyDescent="0.2">
      <c r="A16" s="121" t="s">
        <v>13</v>
      </c>
      <c r="B16" s="5">
        <v>56072.95</v>
      </c>
      <c r="C16" s="5"/>
      <c r="D16" s="5">
        <v>29807.83</v>
      </c>
      <c r="E16" s="5">
        <v>29807.83</v>
      </c>
      <c r="F16" s="2">
        <f t="shared" si="0"/>
        <v>53.159018742548781</v>
      </c>
      <c r="G16" s="2">
        <f t="shared" si="1"/>
        <v>100</v>
      </c>
    </row>
    <row r="17" spans="1:7" ht="36.75" x14ac:dyDescent="0.2">
      <c r="A17" s="119" t="s">
        <v>14</v>
      </c>
      <c r="B17" s="2"/>
      <c r="C17" s="2"/>
      <c r="D17" s="2">
        <v>195.48</v>
      </c>
      <c r="E17" s="2">
        <v>195.48</v>
      </c>
      <c r="F17" s="2"/>
      <c r="G17" s="2">
        <f t="shared" si="1"/>
        <v>100</v>
      </c>
    </row>
    <row r="18" spans="1:7" ht="27.75" x14ac:dyDescent="0.2">
      <c r="A18" s="119" t="s">
        <v>15</v>
      </c>
      <c r="B18" s="2"/>
      <c r="C18" s="2"/>
      <c r="D18" s="2"/>
      <c r="E18" s="2">
        <v>0</v>
      </c>
      <c r="F18" s="2"/>
      <c r="G18" s="2"/>
    </row>
    <row r="19" spans="1:7" x14ac:dyDescent="0.2">
      <c r="A19" s="121" t="s">
        <v>16</v>
      </c>
      <c r="B19" s="5"/>
      <c r="C19" s="5"/>
      <c r="D19" s="5"/>
      <c r="E19" s="5">
        <v>0</v>
      </c>
      <c r="F19" s="2"/>
      <c r="G19" s="2"/>
    </row>
    <row r="20" spans="1:7" x14ac:dyDescent="0.2">
      <c r="A20" s="121" t="s">
        <v>108</v>
      </c>
      <c r="B20" s="5"/>
      <c r="C20" s="5"/>
      <c r="D20" s="5">
        <v>195.48</v>
      </c>
      <c r="E20" s="5">
        <v>195.48</v>
      </c>
      <c r="F20" s="2"/>
      <c r="G20" s="2">
        <v>100</v>
      </c>
    </row>
    <row r="21" spans="1:7" ht="12.75" thickBot="1" x14ac:dyDescent="0.25">
      <c r="A21" s="121" t="s">
        <v>109</v>
      </c>
      <c r="B21" s="5"/>
      <c r="C21" s="5"/>
      <c r="D21" s="5"/>
      <c r="E21" s="5"/>
      <c r="F21" s="2"/>
      <c r="G21" s="2"/>
    </row>
    <row r="22" spans="1:7" s="8" customFormat="1" ht="28.5" thickBot="1" x14ac:dyDescent="0.25">
      <c r="A22" s="119" t="s">
        <v>62</v>
      </c>
      <c r="B22" s="148">
        <v>433621.75</v>
      </c>
      <c r="C22" s="149" t="s">
        <v>201</v>
      </c>
      <c r="D22" s="2">
        <v>470437.4</v>
      </c>
      <c r="E22" s="2">
        <v>470437.4</v>
      </c>
      <c r="F22" s="2">
        <f t="shared" si="0"/>
        <v>108.49026830411528</v>
      </c>
      <c r="G22" s="2">
        <f t="shared" si="1"/>
        <v>100</v>
      </c>
    </row>
    <row r="23" spans="1:7" ht="36.75" x14ac:dyDescent="0.2">
      <c r="A23" s="119" t="s">
        <v>64</v>
      </c>
      <c r="B23" s="2">
        <v>433621.75</v>
      </c>
      <c r="C23" s="2"/>
      <c r="D23" s="2"/>
      <c r="E23" s="2">
        <v>470437.4</v>
      </c>
      <c r="F23" s="2">
        <f t="shared" si="0"/>
        <v>108.49026830411528</v>
      </c>
      <c r="G23" s="2"/>
    </row>
    <row r="24" spans="1:7" ht="20.25" x14ac:dyDescent="0.25">
      <c r="A24" s="121" t="s">
        <v>63</v>
      </c>
      <c r="B24" s="147">
        <v>428272.1</v>
      </c>
      <c r="C24" s="5"/>
      <c r="D24" s="5">
        <v>470437.4</v>
      </c>
      <c r="E24" s="5">
        <v>470437.4</v>
      </c>
      <c r="F24" s="2">
        <f t="shared" si="0"/>
        <v>109.84544638793889</v>
      </c>
      <c r="G24" s="2">
        <f t="shared" si="1"/>
        <v>100</v>
      </c>
    </row>
    <row r="25" spans="1:7" ht="19.5" x14ac:dyDescent="0.2">
      <c r="A25" s="121" t="s">
        <v>65</v>
      </c>
      <c r="B25" s="5">
        <v>5349.65</v>
      </c>
      <c r="C25" s="5"/>
      <c r="D25" s="5"/>
      <c r="E25" s="5"/>
      <c r="F25" s="2">
        <f t="shared" si="0"/>
        <v>0</v>
      </c>
      <c r="G25" s="2"/>
    </row>
    <row r="26" spans="1:7" x14ac:dyDescent="0.2">
      <c r="A26" s="121" t="s">
        <v>112</v>
      </c>
      <c r="B26" s="2">
        <v>3141.28</v>
      </c>
      <c r="C26" s="2">
        <v>0</v>
      </c>
      <c r="D26" s="2">
        <v>25928</v>
      </c>
      <c r="E26" s="2">
        <v>25928</v>
      </c>
      <c r="F26" s="2">
        <f t="shared" si="0"/>
        <v>825.39601691030407</v>
      </c>
      <c r="G26" s="2">
        <f t="shared" si="1"/>
        <v>100</v>
      </c>
    </row>
    <row r="27" spans="1:7" ht="18.75" x14ac:dyDescent="0.2">
      <c r="A27" s="122" t="s">
        <v>113</v>
      </c>
      <c r="B27" s="7"/>
      <c r="C27" s="7"/>
      <c r="D27" s="7"/>
      <c r="E27" s="27"/>
      <c r="F27" s="2"/>
      <c r="G27" s="2"/>
    </row>
    <row r="28" spans="1:7" x14ac:dyDescent="0.2">
      <c r="A28" s="123"/>
      <c r="B28" s="21"/>
      <c r="C28" s="21"/>
      <c r="D28" s="21"/>
      <c r="E28" s="21"/>
      <c r="F28" s="2"/>
      <c r="G28" s="2"/>
    </row>
    <row r="29" spans="1:7" x14ac:dyDescent="0.2">
      <c r="A29" s="119" t="s">
        <v>18</v>
      </c>
      <c r="B29" s="2">
        <v>1598056.22</v>
      </c>
      <c r="C29" s="2"/>
      <c r="D29" s="2">
        <v>1822345.62</v>
      </c>
      <c r="E29" s="2">
        <v>1822345.62</v>
      </c>
      <c r="F29" s="2">
        <f t="shared" si="0"/>
        <v>114.03513826315823</v>
      </c>
      <c r="G29" s="2">
        <f t="shared" si="1"/>
        <v>100</v>
      </c>
    </row>
    <row r="30" spans="1:7" x14ac:dyDescent="0.2">
      <c r="A30" s="119" t="s">
        <v>19</v>
      </c>
      <c r="B30" s="2">
        <v>970971.66</v>
      </c>
      <c r="C30" s="2"/>
      <c r="D30" s="2">
        <v>1214694.23</v>
      </c>
      <c r="E30" s="2">
        <v>1214694.23</v>
      </c>
      <c r="F30" s="2">
        <f t="shared" si="0"/>
        <v>125.10089429386642</v>
      </c>
      <c r="G30" s="2">
        <f t="shared" si="1"/>
        <v>100</v>
      </c>
    </row>
    <row r="31" spans="1:7" x14ac:dyDescent="0.2">
      <c r="A31" s="119" t="s">
        <v>20</v>
      </c>
      <c r="B31" s="2">
        <v>804202.96</v>
      </c>
      <c r="C31" s="2"/>
      <c r="D31" s="2">
        <v>1005191.55</v>
      </c>
      <c r="E31" s="2">
        <v>1005191.55</v>
      </c>
      <c r="F31" s="2">
        <f t="shared" si="0"/>
        <v>124.99227185137445</v>
      </c>
      <c r="G31" s="2">
        <f t="shared" si="1"/>
        <v>100</v>
      </c>
    </row>
    <row r="32" spans="1:7" x14ac:dyDescent="0.2">
      <c r="A32" s="121" t="s">
        <v>21</v>
      </c>
      <c r="B32" s="5">
        <v>804202.96</v>
      </c>
      <c r="C32" s="5"/>
      <c r="D32" s="5">
        <v>1005191.55</v>
      </c>
      <c r="E32" s="5">
        <v>1005191.55</v>
      </c>
      <c r="F32" s="2">
        <f t="shared" si="0"/>
        <v>124.99227185137445</v>
      </c>
      <c r="G32" s="2">
        <f t="shared" si="1"/>
        <v>100</v>
      </c>
    </row>
    <row r="33" spans="1:7" x14ac:dyDescent="0.2">
      <c r="A33" s="119" t="s">
        <v>22</v>
      </c>
      <c r="B33" s="2">
        <v>34453.03</v>
      </c>
      <c r="C33" s="2"/>
      <c r="D33" s="2">
        <v>42476.82</v>
      </c>
      <c r="E33" s="2">
        <v>42476.82</v>
      </c>
      <c r="F33" s="2">
        <f t="shared" si="0"/>
        <v>123.2890692052339</v>
      </c>
      <c r="G33" s="2">
        <f t="shared" si="1"/>
        <v>100</v>
      </c>
    </row>
    <row r="34" spans="1:7" x14ac:dyDescent="0.2">
      <c r="A34" s="121" t="s">
        <v>23</v>
      </c>
      <c r="B34" s="5">
        <v>34453.03</v>
      </c>
      <c r="C34" s="5"/>
      <c r="D34" s="5">
        <v>42476.82</v>
      </c>
      <c r="E34" s="5">
        <v>42476.82</v>
      </c>
      <c r="F34" s="2">
        <f t="shared" si="0"/>
        <v>123.2890692052339</v>
      </c>
      <c r="G34" s="2">
        <f t="shared" si="1"/>
        <v>100</v>
      </c>
    </row>
    <row r="35" spans="1:7" x14ac:dyDescent="0.2">
      <c r="A35" s="119" t="s">
        <v>24</v>
      </c>
      <c r="B35" s="2">
        <v>132315.67000000001</v>
      </c>
      <c r="C35" s="2"/>
      <c r="D35" s="2">
        <v>167025.85999999999</v>
      </c>
      <c r="E35" s="2">
        <v>167025.85999999999</v>
      </c>
      <c r="F35" s="2">
        <f t="shared" si="0"/>
        <v>126.23286418003248</v>
      </c>
      <c r="G35" s="2">
        <f t="shared" si="1"/>
        <v>100</v>
      </c>
    </row>
    <row r="36" spans="1:7" ht="19.5" x14ac:dyDescent="0.2">
      <c r="A36" s="121" t="s">
        <v>25</v>
      </c>
      <c r="B36" s="5">
        <v>132315.67000000001</v>
      </c>
      <c r="C36" s="5"/>
      <c r="D36" s="5">
        <v>165681.85999999999</v>
      </c>
      <c r="E36" s="5">
        <v>165681.85999999999</v>
      </c>
      <c r="F36" s="2">
        <f t="shared" si="0"/>
        <v>125.217111472889</v>
      </c>
      <c r="G36" s="2">
        <f t="shared" si="1"/>
        <v>100</v>
      </c>
    </row>
    <row r="37" spans="1:7" x14ac:dyDescent="0.2">
      <c r="A37" s="121" t="s">
        <v>116</v>
      </c>
      <c r="B37" s="5"/>
      <c r="C37" s="2"/>
      <c r="D37" s="2">
        <v>1344</v>
      </c>
      <c r="E37" s="5">
        <v>1344</v>
      </c>
      <c r="F37" s="2"/>
      <c r="G37" s="2">
        <f t="shared" si="1"/>
        <v>100</v>
      </c>
    </row>
    <row r="38" spans="1:7" x14ac:dyDescent="0.2">
      <c r="A38" s="121" t="s">
        <v>117</v>
      </c>
      <c r="B38" s="5"/>
      <c r="C38" s="5"/>
      <c r="D38" s="5"/>
      <c r="E38" s="5"/>
      <c r="F38" s="2"/>
      <c r="G38" s="2"/>
    </row>
    <row r="39" spans="1:7" x14ac:dyDescent="0.2">
      <c r="A39" s="119" t="s">
        <v>26</v>
      </c>
      <c r="B39" s="2">
        <v>625465.71</v>
      </c>
      <c r="C39" s="2"/>
      <c r="D39" s="2">
        <v>606412.79</v>
      </c>
      <c r="E39" s="2">
        <v>606412.79</v>
      </c>
      <c r="F39" s="2">
        <f t="shared" si="0"/>
        <v>96.953802631322517</v>
      </c>
      <c r="G39" s="2">
        <f t="shared" si="1"/>
        <v>100</v>
      </c>
    </row>
    <row r="40" spans="1:7" x14ac:dyDescent="0.2">
      <c r="A40" s="121" t="s">
        <v>27</v>
      </c>
      <c r="B40" s="2">
        <v>72296.350000000006</v>
      </c>
      <c r="C40" s="2"/>
      <c r="D40" s="2">
        <v>75011.48</v>
      </c>
      <c r="E40" s="2">
        <v>75011.48</v>
      </c>
      <c r="F40" s="2">
        <f t="shared" si="0"/>
        <v>103.75555612420267</v>
      </c>
      <c r="G40" s="2">
        <f t="shared" si="1"/>
        <v>100</v>
      </c>
    </row>
    <row r="41" spans="1:7" x14ac:dyDescent="0.2">
      <c r="A41" s="121" t="s">
        <v>28</v>
      </c>
      <c r="B41" s="5">
        <v>3024.86</v>
      </c>
      <c r="C41" s="18">
        <v>2500</v>
      </c>
      <c r="D41" s="18">
        <v>2500</v>
      </c>
      <c r="E41" s="5">
        <v>2424.5700000000002</v>
      </c>
      <c r="F41" s="2">
        <f t="shared" si="0"/>
        <v>80.154784023062234</v>
      </c>
      <c r="G41" s="2">
        <f t="shared" si="1"/>
        <v>96.982799999999997</v>
      </c>
    </row>
    <row r="42" spans="1:7" ht="19.5" x14ac:dyDescent="0.2">
      <c r="A42" s="121" t="s">
        <v>29</v>
      </c>
      <c r="B42" s="5">
        <v>72271.490000000005</v>
      </c>
      <c r="C42" s="18"/>
      <c r="D42" s="18">
        <v>70762.48</v>
      </c>
      <c r="E42" s="5">
        <v>70762.48</v>
      </c>
      <c r="F42" s="2">
        <f t="shared" si="0"/>
        <v>97.912025890153913</v>
      </c>
      <c r="G42" s="2">
        <f t="shared" si="1"/>
        <v>100</v>
      </c>
    </row>
    <row r="43" spans="1:7" ht="19.5" x14ac:dyDescent="0.2">
      <c r="A43" s="121" t="s">
        <v>30</v>
      </c>
      <c r="B43" s="5"/>
      <c r="C43" s="18">
        <v>2500</v>
      </c>
      <c r="D43" s="18">
        <v>3500</v>
      </c>
      <c r="E43" s="5">
        <v>1824.43</v>
      </c>
      <c r="F43" s="2"/>
      <c r="G43" s="2">
        <f t="shared" si="1"/>
        <v>52.126571428571431</v>
      </c>
    </row>
    <row r="44" spans="1:7" ht="19.5" x14ac:dyDescent="0.2">
      <c r="A44" s="121" t="s">
        <v>123</v>
      </c>
      <c r="B44" s="5">
        <v>0</v>
      </c>
      <c r="C44" s="18"/>
      <c r="D44" s="18"/>
      <c r="E44" s="5">
        <v>0</v>
      </c>
      <c r="F44" s="2"/>
      <c r="G44" s="2"/>
    </row>
    <row r="45" spans="1:7" ht="18.75" x14ac:dyDescent="0.2">
      <c r="A45" s="119" t="s">
        <v>31</v>
      </c>
      <c r="B45" s="2">
        <v>72306.64</v>
      </c>
      <c r="C45" s="2"/>
      <c r="D45" s="2">
        <v>75383.179999999993</v>
      </c>
      <c r="E45" s="2">
        <v>75383.179999999993</v>
      </c>
      <c r="F45" s="2">
        <f t="shared" si="0"/>
        <v>104.2548512833676</v>
      </c>
      <c r="G45" s="2">
        <f t="shared" si="1"/>
        <v>100</v>
      </c>
    </row>
    <row r="46" spans="1:7" ht="19.5" x14ac:dyDescent="0.2">
      <c r="A46" s="121" t="s">
        <v>32</v>
      </c>
      <c r="B46" s="5">
        <v>9620.5300000000007</v>
      </c>
      <c r="C46" s="18">
        <v>6400</v>
      </c>
      <c r="D46" s="18">
        <v>6400</v>
      </c>
      <c r="E46" s="5">
        <v>2974.28</v>
      </c>
      <c r="F46" s="2">
        <f t="shared" si="0"/>
        <v>30.915968247071628</v>
      </c>
      <c r="G46" s="2">
        <f t="shared" si="1"/>
        <v>46.473125000000003</v>
      </c>
    </row>
    <row r="47" spans="1:7" x14ac:dyDescent="0.2">
      <c r="A47" s="121" t="s">
        <v>33</v>
      </c>
      <c r="B47" s="5">
        <v>32161</v>
      </c>
      <c r="C47" s="18">
        <v>1500</v>
      </c>
      <c r="D47" s="18">
        <v>2500</v>
      </c>
      <c r="E47" s="5">
        <v>40605.910000000003</v>
      </c>
      <c r="F47" s="2">
        <f t="shared" si="0"/>
        <v>126.25823202014863</v>
      </c>
      <c r="G47" s="2">
        <f t="shared" si="1"/>
        <v>1624.2364000000002</v>
      </c>
    </row>
    <row r="48" spans="1:7" x14ac:dyDescent="0.2">
      <c r="A48" s="121" t="s">
        <v>34</v>
      </c>
      <c r="B48" s="5">
        <v>29094.23</v>
      </c>
      <c r="C48" s="18">
        <v>21500</v>
      </c>
      <c r="D48" s="18">
        <v>22074.19</v>
      </c>
      <c r="E48" s="5">
        <v>26989.75</v>
      </c>
      <c r="F48" s="2">
        <f t="shared" si="0"/>
        <v>92.766675729173798</v>
      </c>
      <c r="G48" s="2">
        <f t="shared" si="1"/>
        <v>122.26835956381639</v>
      </c>
    </row>
    <row r="49" spans="1:7" ht="19.5" x14ac:dyDescent="0.2">
      <c r="A49" s="121" t="s">
        <v>35</v>
      </c>
      <c r="B49" s="5">
        <v>1430.88</v>
      </c>
      <c r="C49" s="18">
        <v>2000</v>
      </c>
      <c r="D49" s="18">
        <v>1000</v>
      </c>
      <c r="E49" s="5">
        <v>1276.42</v>
      </c>
      <c r="F49" s="2">
        <f t="shared" si="0"/>
        <v>89.205244325170526</v>
      </c>
      <c r="G49" s="2">
        <f t="shared" si="1"/>
        <v>127.64200000000001</v>
      </c>
    </row>
    <row r="50" spans="1:7" x14ac:dyDescent="0.2">
      <c r="A50" s="121" t="s">
        <v>36</v>
      </c>
      <c r="B50" s="5"/>
      <c r="C50" s="18">
        <v>328.92</v>
      </c>
      <c r="D50" s="18"/>
      <c r="E50" s="5">
        <v>3168.19</v>
      </c>
      <c r="F50" s="2"/>
      <c r="G50" s="2"/>
    </row>
    <row r="51" spans="1:7" ht="19.5" x14ac:dyDescent="0.2">
      <c r="A51" s="121" t="s">
        <v>37</v>
      </c>
      <c r="B51" s="5">
        <v>0</v>
      </c>
      <c r="C51" s="18">
        <v>600</v>
      </c>
      <c r="D51" s="18">
        <v>250</v>
      </c>
      <c r="E51" s="5">
        <v>368.63</v>
      </c>
      <c r="F51" s="2"/>
      <c r="G51" s="2">
        <f t="shared" si="1"/>
        <v>147.452</v>
      </c>
    </row>
    <row r="52" spans="1:7" x14ac:dyDescent="0.2">
      <c r="A52" s="119" t="s">
        <v>38</v>
      </c>
      <c r="B52" s="2">
        <v>467383.21</v>
      </c>
      <c r="C52" s="2"/>
      <c r="D52" s="2">
        <v>445009.42</v>
      </c>
      <c r="E52" s="2">
        <v>445009.42</v>
      </c>
      <c r="F52" s="2">
        <f t="shared" si="0"/>
        <v>95.212966678884328</v>
      </c>
      <c r="G52" s="2">
        <f t="shared" si="1"/>
        <v>100</v>
      </c>
    </row>
    <row r="53" spans="1:7" ht="19.5" x14ac:dyDescent="0.2">
      <c r="A53" s="121" t="s">
        <v>39</v>
      </c>
      <c r="B53" s="5">
        <v>7680.93</v>
      </c>
      <c r="C53" s="18">
        <v>5500</v>
      </c>
      <c r="D53" s="18">
        <v>5000</v>
      </c>
      <c r="E53" s="5">
        <v>6060.43</v>
      </c>
      <c r="F53" s="2">
        <f t="shared" si="0"/>
        <v>78.902294383622817</v>
      </c>
      <c r="G53" s="2">
        <f t="shared" si="1"/>
        <v>121.2086</v>
      </c>
    </row>
    <row r="54" spans="1:7" ht="19.5" x14ac:dyDescent="0.2">
      <c r="A54" s="121" t="s">
        <v>40</v>
      </c>
      <c r="B54" s="5">
        <v>49347.76</v>
      </c>
      <c r="C54" s="18">
        <v>1888.6</v>
      </c>
      <c r="D54" s="18">
        <v>1862</v>
      </c>
      <c r="E54" s="5">
        <v>38008.61</v>
      </c>
      <c r="F54" s="2">
        <f t="shared" si="0"/>
        <v>77.021956011782493</v>
      </c>
      <c r="G54" s="2">
        <f t="shared" si="1"/>
        <v>2041.27873254565</v>
      </c>
    </row>
    <row r="55" spans="1:7" ht="29.25" x14ac:dyDescent="0.2">
      <c r="A55" s="121" t="s">
        <v>200</v>
      </c>
      <c r="B55" s="5"/>
      <c r="C55" s="18"/>
      <c r="D55" s="18"/>
      <c r="E55" s="5">
        <v>1431.25</v>
      </c>
      <c r="F55" s="2"/>
      <c r="G55" s="2"/>
    </row>
    <row r="56" spans="1:7" x14ac:dyDescent="0.2">
      <c r="A56" s="121" t="s">
        <v>41</v>
      </c>
      <c r="B56" s="5">
        <v>5067.2</v>
      </c>
      <c r="C56" s="18">
        <v>4063.58</v>
      </c>
      <c r="D56" s="18">
        <v>3550</v>
      </c>
      <c r="E56" s="5">
        <v>4100.9399999999996</v>
      </c>
      <c r="F56" s="2">
        <f t="shared" si="0"/>
        <v>80.931086201452473</v>
      </c>
      <c r="G56" s="2">
        <f t="shared" si="1"/>
        <v>115.51943661971831</v>
      </c>
    </row>
    <row r="57" spans="1:7" x14ac:dyDescent="0.2">
      <c r="A57" s="121" t="s">
        <v>86</v>
      </c>
      <c r="B57" s="5">
        <v>399548.84</v>
      </c>
      <c r="C57" s="18">
        <v>281738.69</v>
      </c>
      <c r="D57" s="18">
        <v>248500</v>
      </c>
      <c r="E57" s="5">
        <v>385403.05</v>
      </c>
      <c r="F57" s="2">
        <f t="shared" si="0"/>
        <v>96.459559236863242</v>
      </c>
      <c r="G57" s="2">
        <f t="shared" si="1"/>
        <v>155.09177062374243</v>
      </c>
    </row>
    <row r="58" spans="1:7" x14ac:dyDescent="0.2">
      <c r="A58" s="121" t="s">
        <v>199</v>
      </c>
      <c r="B58" s="5"/>
      <c r="C58" s="18"/>
      <c r="D58" s="18"/>
      <c r="E58" s="5">
        <v>0</v>
      </c>
      <c r="F58" s="2"/>
      <c r="G58" s="2"/>
    </row>
    <row r="59" spans="1:7" x14ac:dyDescent="0.2">
      <c r="A59" s="121" t="s">
        <v>198</v>
      </c>
      <c r="B59" s="5"/>
      <c r="C59" s="18"/>
      <c r="D59" s="18"/>
      <c r="E59" s="5">
        <v>0</v>
      </c>
      <c r="F59" s="2"/>
      <c r="G59" s="2"/>
    </row>
    <row r="60" spans="1:7" ht="19.5" x14ac:dyDescent="0.2">
      <c r="A60" s="121" t="s">
        <v>42</v>
      </c>
      <c r="B60" s="5">
        <v>2449.23</v>
      </c>
      <c r="C60" s="18">
        <v>2300</v>
      </c>
      <c r="D60" s="18">
        <v>2389.0500000000002</v>
      </c>
      <c r="E60" s="5">
        <v>4018.52</v>
      </c>
      <c r="F60" s="2">
        <f t="shared" si="0"/>
        <v>164.07279022386626</v>
      </c>
      <c r="G60" s="2">
        <f t="shared" si="1"/>
        <v>168.20577216885371</v>
      </c>
    </row>
    <row r="61" spans="1:7" x14ac:dyDescent="0.2">
      <c r="A61" s="121" t="s">
        <v>43</v>
      </c>
      <c r="B61" s="5">
        <v>1477.84</v>
      </c>
      <c r="C61" s="18">
        <v>800</v>
      </c>
      <c r="D61" s="18">
        <v>1000</v>
      </c>
      <c r="E61" s="5">
        <v>2904.58</v>
      </c>
      <c r="F61" s="2">
        <f t="shared" si="0"/>
        <v>196.54225085259569</v>
      </c>
      <c r="G61" s="2">
        <f t="shared" si="1"/>
        <v>290.45799999999997</v>
      </c>
    </row>
    <row r="62" spans="1:7" x14ac:dyDescent="0.2">
      <c r="A62" s="121" t="s">
        <v>44</v>
      </c>
      <c r="B62" s="5">
        <v>1680.87</v>
      </c>
      <c r="C62" s="18">
        <v>2500</v>
      </c>
      <c r="D62" s="18">
        <v>1953</v>
      </c>
      <c r="E62" s="5">
        <v>1992.8</v>
      </c>
      <c r="F62" s="2">
        <f t="shared" si="0"/>
        <v>118.55765169227841</v>
      </c>
      <c r="G62" s="2">
        <f t="shared" si="1"/>
        <v>102.03789042498718</v>
      </c>
    </row>
    <row r="63" spans="1:7" x14ac:dyDescent="0.2">
      <c r="A63" s="121" t="s">
        <v>45</v>
      </c>
      <c r="B63" s="5">
        <v>130.54</v>
      </c>
      <c r="C63" s="18">
        <v>2500</v>
      </c>
      <c r="D63" s="18">
        <v>1000</v>
      </c>
      <c r="E63" s="5">
        <v>1195.93</v>
      </c>
      <c r="F63" s="2">
        <f t="shared" si="0"/>
        <v>916.14064654512038</v>
      </c>
      <c r="G63" s="2">
        <f t="shared" si="1"/>
        <v>119.59300000000002</v>
      </c>
    </row>
    <row r="64" spans="1:7" ht="18.75" x14ac:dyDescent="0.2">
      <c r="A64" s="119" t="s">
        <v>46</v>
      </c>
      <c r="B64" s="2">
        <v>10479.51</v>
      </c>
      <c r="C64" s="2"/>
      <c r="D64" s="2"/>
      <c r="E64" s="2">
        <v>11008.71</v>
      </c>
      <c r="F64" s="2">
        <f t="shared" si="0"/>
        <v>105.04985443021666</v>
      </c>
      <c r="G64" s="2"/>
    </row>
    <row r="65" spans="1:7" ht="29.25" x14ac:dyDescent="0.2">
      <c r="A65" s="121" t="s">
        <v>47</v>
      </c>
      <c r="B65" s="5">
        <v>581.41</v>
      </c>
      <c r="C65" s="18"/>
      <c r="D65" s="18"/>
      <c r="E65" s="5"/>
      <c r="F65" s="2">
        <f t="shared" ref="F65:F83" si="2">E65/B65*100</f>
        <v>0</v>
      </c>
      <c r="G65" s="2"/>
    </row>
    <row r="66" spans="1:7" x14ac:dyDescent="0.2">
      <c r="A66" s="121" t="s">
        <v>48</v>
      </c>
      <c r="B66" s="5">
        <v>142.82</v>
      </c>
      <c r="C66" s="18">
        <v>613.71</v>
      </c>
      <c r="D66" s="18">
        <v>500</v>
      </c>
      <c r="E66" s="5">
        <v>1016.68</v>
      </c>
      <c r="F66" s="2">
        <f t="shared" si="2"/>
        <v>711.86108388180924</v>
      </c>
      <c r="G66" s="2">
        <f t="shared" ref="G66:G83" si="3">E66/D66*100</f>
        <v>203.33600000000001</v>
      </c>
    </row>
    <row r="67" spans="1:7" x14ac:dyDescent="0.2">
      <c r="A67" s="121" t="s">
        <v>49</v>
      </c>
      <c r="B67" s="5">
        <v>733.52</v>
      </c>
      <c r="C67" s="18">
        <v>1000</v>
      </c>
      <c r="D67" s="18">
        <v>2000</v>
      </c>
      <c r="E67" s="5">
        <v>1018.21</v>
      </c>
      <c r="F67" s="2">
        <f t="shared" si="2"/>
        <v>138.81148434943833</v>
      </c>
      <c r="G67" s="2">
        <f t="shared" si="3"/>
        <v>50.910500000000006</v>
      </c>
    </row>
    <row r="68" spans="1:7" x14ac:dyDescent="0.2">
      <c r="A68" s="121" t="s">
        <v>118</v>
      </c>
      <c r="B68" s="5">
        <v>147.82</v>
      </c>
      <c r="C68" s="18">
        <v>274.55</v>
      </c>
      <c r="D68" s="18">
        <v>500</v>
      </c>
      <c r="E68" s="5">
        <v>458</v>
      </c>
      <c r="F68" s="2">
        <f t="shared" si="2"/>
        <v>309.83628737653908</v>
      </c>
      <c r="G68" s="2">
        <f t="shared" si="3"/>
        <v>91.600000000000009</v>
      </c>
    </row>
    <row r="69" spans="1:7" x14ac:dyDescent="0.2">
      <c r="A69" s="121" t="s">
        <v>50</v>
      </c>
      <c r="B69" s="5">
        <v>420</v>
      </c>
      <c r="C69" s="18"/>
      <c r="D69" s="18"/>
      <c r="E69" s="5"/>
      <c r="F69" s="2">
        <f t="shared" si="2"/>
        <v>0</v>
      </c>
      <c r="G69" s="2"/>
    </row>
    <row r="70" spans="1:7" x14ac:dyDescent="0.2">
      <c r="A70" s="121" t="s">
        <v>51</v>
      </c>
      <c r="B70" s="5">
        <v>0</v>
      </c>
      <c r="C70" s="18"/>
      <c r="D70" s="18">
        <v>340.18</v>
      </c>
      <c r="E70" s="5">
        <v>340.18</v>
      </c>
      <c r="F70" s="2"/>
      <c r="G70" s="2">
        <f t="shared" si="3"/>
        <v>100</v>
      </c>
    </row>
    <row r="71" spans="1:7" ht="19.5" x14ac:dyDescent="0.2">
      <c r="A71" s="121" t="s">
        <v>52</v>
      </c>
      <c r="B71" s="5">
        <v>8453.94</v>
      </c>
      <c r="C71" s="18"/>
      <c r="D71" s="18" t="s">
        <v>202</v>
      </c>
      <c r="E71" s="5">
        <v>8175.64</v>
      </c>
      <c r="F71" s="2">
        <f t="shared" si="2"/>
        <v>96.708043823353378</v>
      </c>
      <c r="G71" s="2"/>
    </row>
    <row r="72" spans="1:7" ht="0.75" hidden="1" customHeight="1" x14ac:dyDescent="0.2">
      <c r="A72" s="119" t="s">
        <v>110</v>
      </c>
      <c r="B72" s="5"/>
      <c r="C72" s="18"/>
      <c r="D72" s="18"/>
      <c r="E72" s="5"/>
      <c r="F72" s="2" t="e">
        <f t="shared" si="2"/>
        <v>#DIV/0!</v>
      </c>
      <c r="G72" s="2" t="e">
        <f t="shared" si="3"/>
        <v>#DIV/0!</v>
      </c>
    </row>
    <row r="73" spans="1:7" hidden="1" x14ac:dyDescent="0.2">
      <c r="A73" s="121" t="s">
        <v>111</v>
      </c>
      <c r="B73" s="5"/>
      <c r="C73" s="18"/>
      <c r="D73" s="18"/>
      <c r="E73" s="5"/>
      <c r="F73" s="2" t="e">
        <f t="shared" si="2"/>
        <v>#DIV/0!</v>
      </c>
      <c r="G73" s="2" t="e">
        <f t="shared" si="3"/>
        <v>#DIV/0!</v>
      </c>
    </row>
    <row r="74" spans="1:7" s="8" customFormat="1" ht="18.75" x14ac:dyDescent="0.2">
      <c r="A74" s="119" t="s">
        <v>121</v>
      </c>
      <c r="B74" s="2">
        <v>379</v>
      </c>
      <c r="C74" s="23">
        <v>373.5</v>
      </c>
      <c r="D74" s="23">
        <v>373.4</v>
      </c>
      <c r="E74" s="2">
        <v>373.4</v>
      </c>
      <c r="F74" s="2">
        <f t="shared" si="2"/>
        <v>98.522427440633237</v>
      </c>
      <c r="G74" s="2">
        <f t="shared" si="3"/>
        <v>100</v>
      </c>
    </row>
    <row r="75" spans="1:7" ht="18.75" x14ac:dyDescent="0.2">
      <c r="A75" s="119" t="s">
        <v>54</v>
      </c>
      <c r="B75" s="2">
        <v>16407.990000000002</v>
      </c>
      <c r="C75" s="2"/>
      <c r="D75" s="2"/>
      <c r="E75" s="2">
        <v>12180.64</v>
      </c>
      <c r="F75" s="2">
        <f t="shared" si="2"/>
        <v>74.236027691386937</v>
      </c>
      <c r="G75" s="2"/>
    </row>
    <row r="76" spans="1:7" x14ac:dyDescent="0.2">
      <c r="A76" s="119" t="s">
        <v>55</v>
      </c>
      <c r="B76" s="2">
        <v>2748.29</v>
      </c>
      <c r="C76" s="2"/>
      <c r="D76" s="2"/>
      <c r="E76" s="2"/>
      <c r="F76" s="2">
        <f t="shared" si="2"/>
        <v>0</v>
      </c>
      <c r="G76" s="2"/>
    </row>
    <row r="77" spans="1:7" x14ac:dyDescent="0.2">
      <c r="A77" s="121" t="s">
        <v>56</v>
      </c>
      <c r="B77" s="5">
        <v>2748.29</v>
      </c>
      <c r="C77" s="5"/>
      <c r="D77" s="5"/>
      <c r="E77" s="5"/>
      <c r="F77" s="2">
        <f t="shared" si="2"/>
        <v>0</v>
      </c>
      <c r="G77" s="2"/>
    </row>
    <row r="78" spans="1:7" x14ac:dyDescent="0.2">
      <c r="A78" s="121" t="s">
        <v>57</v>
      </c>
      <c r="B78" s="2"/>
      <c r="C78" s="2"/>
      <c r="D78" s="2"/>
      <c r="E78" s="2"/>
      <c r="F78" s="2"/>
      <c r="G78" s="2"/>
    </row>
    <row r="79" spans="1:7" ht="18.75" x14ac:dyDescent="0.2">
      <c r="A79" s="119" t="s">
        <v>176</v>
      </c>
      <c r="B79" s="2">
        <v>1875</v>
      </c>
      <c r="C79" s="19"/>
      <c r="D79" s="19"/>
      <c r="E79" s="5"/>
      <c r="F79" s="2">
        <f t="shared" si="2"/>
        <v>0</v>
      </c>
      <c r="G79" s="2"/>
    </row>
    <row r="80" spans="1:7" ht="19.5" x14ac:dyDescent="0.2">
      <c r="A80" s="121" t="s">
        <v>177</v>
      </c>
      <c r="B80" s="5">
        <v>1875</v>
      </c>
      <c r="C80" s="19"/>
      <c r="D80" s="19"/>
      <c r="E80" s="5"/>
      <c r="F80" s="2">
        <f t="shared" si="2"/>
        <v>0</v>
      </c>
      <c r="G80" s="2"/>
    </row>
    <row r="81" spans="1:7" ht="19.5" x14ac:dyDescent="0.2">
      <c r="A81" s="121" t="s">
        <v>58</v>
      </c>
      <c r="B81" s="5"/>
      <c r="C81" s="18"/>
      <c r="D81" s="18"/>
      <c r="E81" s="5"/>
      <c r="F81" s="2"/>
      <c r="G81" s="2"/>
    </row>
    <row r="82" spans="1:7" ht="18.75" x14ac:dyDescent="0.2">
      <c r="A82" s="119" t="s">
        <v>59</v>
      </c>
      <c r="B82" s="2"/>
      <c r="C82" s="18"/>
      <c r="D82" s="18">
        <v>12180.64</v>
      </c>
      <c r="E82" s="2">
        <v>12180.64</v>
      </c>
      <c r="F82" s="2"/>
      <c r="G82" s="2">
        <f t="shared" si="3"/>
        <v>100</v>
      </c>
    </row>
    <row r="83" spans="1:7" x14ac:dyDescent="0.2">
      <c r="A83" s="121" t="s">
        <v>60</v>
      </c>
      <c r="B83" s="5">
        <v>11784.7</v>
      </c>
      <c r="C83" s="18">
        <v>2000</v>
      </c>
      <c r="D83" s="18">
        <v>12180.64</v>
      </c>
      <c r="E83" s="5">
        <v>12180.64</v>
      </c>
      <c r="F83" s="2">
        <f t="shared" si="2"/>
        <v>103.35978005379856</v>
      </c>
      <c r="G83" s="2">
        <f t="shared" si="3"/>
        <v>100</v>
      </c>
    </row>
    <row r="84" spans="1:7" x14ac:dyDescent="0.2">
      <c r="A84" s="122" t="s">
        <v>61</v>
      </c>
      <c r="B84" s="2"/>
      <c r="C84" s="54"/>
      <c r="D84" s="54"/>
      <c r="E84" s="2"/>
      <c r="F84" s="2"/>
      <c r="G84" s="2"/>
    </row>
    <row r="85" spans="1:7" ht="0.75" hidden="1" customHeight="1" x14ac:dyDescent="0.2">
      <c r="B85" s="5"/>
      <c r="C85" s="20"/>
      <c r="D85" s="20"/>
      <c r="E85" s="5"/>
      <c r="F85" s="5"/>
      <c r="G85" s="5"/>
    </row>
    <row r="86" spans="1:7" hidden="1" x14ac:dyDescent="0.2">
      <c r="B86" s="7"/>
      <c r="C86" s="7"/>
      <c r="D86" s="7"/>
      <c r="E86" s="7"/>
      <c r="F86" s="7"/>
      <c r="G86" s="7"/>
    </row>
    <row r="89" spans="1:7" x14ac:dyDescent="0.2">
      <c r="D89" s="17"/>
    </row>
    <row r="90" spans="1:7" x14ac:dyDescent="0.2">
      <c r="B90" s="17"/>
      <c r="C90" s="17"/>
      <c r="D90" s="17"/>
      <c r="E90" s="17"/>
    </row>
  </sheetData>
  <mergeCells count="1">
    <mergeCell ref="B1:G1"/>
  </mergeCells>
  <pageMargins left="0.4" right="0.2" top="1" bottom="0.57999999999999996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B29" sqref="B29"/>
    </sheetView>
  </sheetViews>
  <sheetFormatPr defaultColWidth="9.140625" defaultRowHeight="11.25" x14ac:dyDescent="0.15"/>
  <cols>
    <col min="1" max="1" width="37" style="25" customWidth="1"/>
    <col min="2" max="2" width="13.85546875" style="25" customWidth="1"/>
    <col min="3" max="3" width="14.5703125" style="25" customWidth="1"/>
    <col min="4" max="4" width="13.28515625" style="25" customWidth="1"/>
    <col min="5" max="5" width="15.28515625" style="25" customWidth="1"/>
    <col min="6" max="7" width="7.28515625" style="25" customWidth="1"/>
    <col min="8" max="16384" width="9.140625" style="25"/>
  </cols>
  <sheetData>
    <row r="1" spans="1:7" ht="15.75" customHeight="1" x14ac:dyDescent="0.15">
      <c r="A1" s="161" t="s">
        <v>132</v>
      </c>
      <c r="B1" s="162"/>
      <c r="C1" s="162"/>
      <c r="D1" s="162"/>
      <c r="E1" s="162"/>
      <c r="F1" s="162"/>
      <c r="G1" s="134"/>
    </row>
    <row r="2" spans="1:7" ht="24.75" thickBot="1" x14ac:dyDescent="0.2">
      <c r="A2" s="136" t="s">
        <v>0</v>
      </c>
      <c r="B2" s="137" t="s">
        <v>127</v>
      </c>
      <c r="C2" s="137" t="s">
        <v>128</v>
      </c>
      <c r="D2" s="137" t="s">
        <v>129</v>
      </c>
      <c r="E2" s="137" t="s">
        <v>130</v>
      </c>
      <c r="F2" s="137" t="s">
        <v>1</v>
      </c>
      <c r="G2" s="137" t="s">
        <v>2</v>
      </c>
    </row>
    <row r="3" spans="1:7" ht="12" x14ac:dyDescent="0.2">
      <c r="A3" s="127" t="s">
        <v>120</v>
      </c>
      <c r="B3" s="27">
        <v>108795.07</v>
      </c>
      <c r="C3" s="27">
        <v>21737.05</v>
      </c>
      <c r="D3" s="27">
        <v>30821.46</v>
      </c>
      <c r="E3" s="27">
        <v>29997.02</v>
      </c>
      <c r="F3" s="55">
        <f>E3/B3*100</f>
        <v>27.57203979922987</v>
      </c>
      <c r="G3" s="55">
        <f>E3/D3*100</f>
        <v>97.325110491196725</v>
      </c>
    </row>
    <row r="4" spans="1:7" ht="12" x14ac:dyDescent="0.2">
      <c r="A4" s="127" t="s">
        <v>206</v>
      </c>
      <c r="B4" s="27"/>
      <c r="C4" s="27"/>
      <c r="D4" s="27"/>
      <c r="E4" s="27">
        <v>73323.25</v>
      </c>
      <c r="F4" s="55"/>
      <c r="G4" s="55"/>
    </row>
    <row r="5" spans="1:7" ht="12" x14ac:dyDescent="0.2">
      <c r="A5" s="127" t="s">
        <v>207</v>
      </c>
      <c r="B5" s="27">
        <v>4688.47</v>
      </c>
      <c r="C5" s="27"/>
      <c r="D5" s="27"/>
      <c r="E5" s="27"/>
      <c r="F5" s="55">
        <f t="shared" ref="F5:F13" si="0">E5/B5*100</f>
        <v>0</v>
      </c>
      <c r="G5" s="55"/>
    </row>
    <row r="6" spans="1:7" ht="12" x14ac:dyDescent="0.2">
      <c r="A6" s="127" t="s">
        <v>119</v>
      </c>
      <c r="B6" s="27"/>
      <c r="C6" s="27"/>
      <c r="D6" s="27"/>
      <c r="E6" s="27">
        <v>7042.39</v>
      </c>
      <c r="F6" s="55"/>
      <c r="G6" s="55"/>
    </row>
    <row r="7" spans="1:7" ht="24" x14ac:dyDescent="0.2">
      <c r="A7" s="127" t="s">
        <v>97</v>
      </c>
      <c r="B7" s="27">
        <v>41576.15</v>
      </c>
      <c r="C7" s="27">
        <v>28966.93</v>
      </c>
      <c r="D7" s="27"/>
      <c r="E7" s="27">
        <v>28966.93</v>
      </c>
      <c r="F7" s="55">
        <f t="shared" si="0"/>
        <v>69.671987425483124</v>
      </c>
      <c r="G7" s="55"/>
    </row>
    <row r="8" spans="1:7" ht="12" x14ac:dyDescent="0.2">
      <c r="A8" s="127" t="s">
        <v>98</v>
      </c>
      <c r="B8" s="27">
        <v>3141.28</v>
      </c>
      <c r="C8" s="27">
        <v>25928</v>
      </c>
      <c r="D8" s="27">
        <v>25928</v>
      </c>
      <c r="E8" s="27">
        <v>21088.51</v>
      </c>
      <c r="F8" s="55">
        <f t="shared" si="0"/>
        <v>671.33493353028064</v>
      </c>
      <c r="G8" s="55">
        <f t="shared" ref="G8:G13" si="1">E8/D8*100</f>
        <v>81.33488892317186</v>
      </c>
    </row>
    <row r="9" spans="1:7" ht="12" x14ac:dyDescent="0.2">
      <c r="A9" s="127" t="s">
        <v>99</v>
      </c>
      <c r="B9" s="27">
        <v>346600.34</v>
      </c>
      <c r="C9" s="27">
        <v>340121.32</v>
      </c>
      <c r="D9" s="27">
        <v>367452.12</v>
      </c>
      <c r="E9" s="27">
        <v>367117.13</v>
      </c>
      <c r="F9" s="55">
        <f t="shared" si="0"/>
        <v>105.91943735542786</v>
      </c>
      <c r="G9" s="55">
        <f t="shared" si="1"/>
        <v>99.908834380925597</v>
      </c>
    </row>
    <row r="10" spans="1:7" ht="12" x14ac:dyDescent="0.2">
      <c r="A10" s="127" t="s">
        <v>203</v>
      </c>
      <c r="B10" s="27">
        <v>77433.97</v>
      </c>
      <c r="C10" s="27"/>
      <c r="D10" s="27"/>
      <c r="E10" s="27">
        <v>0</v>
      </c>
      <c r="F10" s="55">
        <f t="shared" si="0"/>
        <v>0</v>
      </c>
      <c r="G10" s="55"/>
    </row>
    <row r="11" spans="1:7" ht="12" x14ac:dyDescent="0.2">
      <c r="A11" s="127" t="s">
        <v>100</v>
      </c>
      <c r="B11" s="27">
        <v>1052045.44</v>
      </c>
      <c r="C11" s="27">
        <v>1081932.18</v>
      </c>
      <c r="D11" s="27">
        <v>1212970.8700000001</v>
      </c>
      <c r="E11" s="27">
        <v>1287418.83</v>
      </c>
      <c r="F11" s="55">
        <f t="shared" si="0"/>
        <v>122.37293001336522</v>
      </c>
      <c r="G11" s="55">
        <f t="shared" si="1"/>
        <v>106.1376544022034</v>
      </c>
    </row>
    <row r="12" spans="1:7" ht="12" x14ac:dyDescent="0.2">
      <c r="A12" s="127" t="s">
        <v>138</v>
      </c>
      <c r="B12" s="27">
        <v>2117.6999999999998</v>
      </c>
      <c r="C12" s="27">
        <v>1500</v>
      </c>
      <c r="D12" s="27"/>
      <c r="E12" s="27">
        <v>1080</v>
      </c>
      <c r="F12" s="55">
        <f t="shared" si="0"/>
        <v>50.998725031874201</v>
      </c>
      <c r="G12" s="55"/>
    </row>
    <row r="13" spans="1:7" ht="12" x14ac:dyDescent="0.2">
      <c r="A13" s="127" t="s">
        <v>205</v>
      </c>
      <c r="B13" s="27">
        <v>5275.28</v>
      </c>
      <c r="C13" s="27"/>
      <c r="D13" s="27">
        <v>10430.56</v>
      </c>
      <c r="E13" s="27">
        <v>6044.97</v>
      </c>
      <c r="F13" s="55">
        <f t="shared" si="0"/>
        <v>114.59050514854189</v>
      </c>
      <c r="G13" s="55">
        <f t="shared" si="1"/>
        <v>57.954414719823291</v>
      </c>
    </row>
    <row r="14" spans="1:7" x14ac:dyDescent="0.15">
      <c r="A14" s="133"/>
      <c r="B14" s="134"/>
      <c r="C14" s="134"/>
      <c r="D14" s="134"/>
      <c r="E14" s="134"/>
      <c r="F14" s="134"/>
      <c r="G14" s="134"/>
    </row>
    <row r="15" spans="1:7" ht="15" customHeight="1" x14ac:dyDescent="0.15">
      <c r="A15" s="133"/>
      <c r="B15" s="134"/>
      <c r="C15" s="134"/>
      <c r="D15" s="134"/>
      <c r="E15" s="134"/>
      <c r="F15" s="134"/>
      <c r="G15" s="134"/>
    </row>
    <row r="16" spans="1:7" ht="27" customHeight="1" thickBot="1" x14ac:dyDescent="0.25">
      <c r="A16" s="135" t="s">
        <v>133</v>
      </c>
      <c r="B16" s="138"/>
      <c r="C16" s="134"/>
      <c r="D16" s="134"/>
      <c r="E16" s="134"/>
      <c r="F16" s="134"/>
      <c r="G16" s="134"/>
    </row>
    <row r="17" spans="1:13" ht="16.5" hidden="1" customHeight="1" thickBot="1" x14ac:dyDescent="0.2">
      <c r="A17" s="133"/>
      <c r="B17" s="134"/>
      <c r="C17" s="134"/>
      <c r="D17" s="134"/>
      <c r="E17" s="134"/>
      <c r="F17" s="134"/>
      <c r="G17" s="134"/>
      <c r="M17" s="45"/>
    </row>
    <row r="18" spans="1:13" ht="45.75" thickBot="1" x14ac:dyDescent="0.2">
      <c r="A18" s="132" t="s">
        <v>0</v>
      </c>
      <c r="B18" s="24" t="s">
        <v>131</v>
      </c>
      <c r="C18" s="24" t="s">
        <v>128</v>
      </c>
      <c r="D18" s="24" t="s">
        <v>129</v>
      </c>
      <c r="E18" s="24" t="s">
        <v>178</v>
      </c>
      <c r="F18" s="24" t="s">
        <v>1</v>
      </c>
      <c r="G18" s="24" t="s">
        <v>2</v>
      </c>
    </row>
    <row r="19" spans="1:13" ht="12" x14ac:dyDescent="0.2">
      <c r="A19" s="127" t="s">
        <v>120</v>
      </c>
      <c r="B19" s="102">
        <v>108795.07</v>
      </c>
      <c r="C19" s="102">
        <v>21737.05</v>
      </c>
      <c r="D19" s="27">
        <v>30821.46</v>
      </c>
      <c r="E19" s="102">
        <v>29997.02</v>
      </c>
      <c r="F19" s="55">
        <f>E19/B19*100</f>
        <v>27.57203979922987</v>
      </c>
      <c r="G19" s="55">
        <f>E19/D19*100</f>
        <v>97.325110491196725</v>
      </c>
    </row>
    <row r="20" spans="1:13" ht="12" x14ac:dyDescent="0.2">
      <c r="A20" s="127" t="s">
        <v>206</v>
      </c>
      <c r="B20" s="102"/>
      <c r="C20" s="102"/>
      <c r="D20" s="27"/>
      <c r="E20" s="102">
        <v>73323.25</v>
      </c>
      <c r="F20" s="55"/>
      <c r="G20" s="55"/>
    </row>
    <row r="21" spans="1:13" ht="12" x14ac:dyDescent="0.2">
      <c r="A21" s="127" t="s">
        <v>208</v>
      </c>
      <c r="B21" s="102">
        <v>4688.47</v>
      </c>
      <c r="C21" s="102"/>
      <c r="D21" s="27"/>
      <c r="E21" s="102"/>
      <c r="F21" s="55">
        <f t="shared" ref="F21:F29" si="2">E21/B21*100</f>
        <v>0</v>
      </c>
      <c r="G21" s="55"/>
    </row>
    <row r="22" spans="1:13" ht="12" x14ac:dyDescent="0.2">
      <c r="A22" s="127" t="s">
        <v>119</v>
      </c>
      <c r="B22" s="102"/>
      <c r="C22" s="102"/>
      <c r="D22" s="27">
        <v>7042.39</v>
      </c>
      <c r="E22" s="102">
        <v>7042.39</v>
      </c>
      <c r="F22" s="55"/>
      <c r="G22" s="55">
        <f t="shared" ref="G22:G29" si="3">E22/D22*100</f>
        <v>100</v>
      </c>
    </row>
    <row r="23" spans="1:13" ht="24" x14ac:dyDescent="0.2">
      <c r="A23" s="127" t="s">
        <v>97</v>
      </c>
      <c r="B23" s="102">
        <v>41576.15</v>
      </c>
      <c r="C23" s="102">
        <v>0</v>
      </c>
      <c r="D23" s="27">
        <v>28966.93</v>
      </c>
      <c r="E23" s="102">
        <v>28966.93</v>
      </c>
      <c r="F23" s="55">
        <f t="shared" si="2"/>
        <v>69.671987425483124</v>
      </c>
      <c r="G23" s="55"/>
    </row>
    <row r="24" spans="1:13" ht="12" x14ac:dyDescent="0.2">
      <c r="A24" s="127" t="s">
        <v>98</v>
      </c>
      <c r="B24" s="102">
        <v>3141.28</v>
      </c>
      <c r="C24" s="102"/>
      <c r="D24" s="27">
        <v>25928</v>
      </c>
      <c r="E24" s="102">
        <v>21088.51</v>
      </c>
      <c r="F24" s="55">
        <f t="shared" si="2"/>
        <v>671.33493353028064</v>
      </c>
      <c r="G24" s="55">
        <f>E24/D24*100</f>
        <v>81.33488892317186</v>
      </c>
    </row>
    <row r="25" spans="1:13" ht="12" x14ac:dyDescent="0.2">
      <c r="A25" s="127" t="s">
        <v>99</v>
      </c>
      <c r="B25" s="102">
        <v>346600.34</v>
      </c>
      <c r="C25" s="102">
        <v>340121.32</v>
      </c>
      <c r="D25" s="27">
        <v>367452.12</v>
      </c>
      <c r="E25" s="102">
        <v>367117.13</v>
      </c>
      <c r="F25" s="55">
        <f t="shared" si="2"/>
        <v>105.91943735542786</v>
      </c>
      <c r="G25" s="55">
        <f t="shared" si="3"/>
        <v>99.908834380925597</v>
      </c>
    </row>
    <row r="26" spans="1:13" ht="12" x14ac:dyDescent="0.2">
      <c r="A26" s="127" t="s">
        <v>204</v>
      </c>
      <c r="B26" s="102">
        <v>77433.97</v>
      </c>
      <c r="C26" s="102"/>
      <c r="D26" s="27"/>
      <c r="E26" s="102"/>
      <c r="F26" s="55">
        <f t="shared" si="2"/>
        <v>0</v>
      </c>
      <c r="G26" s="55"/>
    </row>
    <row r="27" spans="1:13" ht="12.75" x14ac:dyDescent="0.2">
      <c r="A27" s="127" t="s">
        <v>100</v>
      </c>
      <c r="B27" s="102">
        <f>1049904.38+2022.54+118.52</f>
        <v>1052045.44</v>
      </c>
      <c r="C27" s="102">
        <v>1081932.18</v>
      </c>
      <c r="D27" s="27">
        <v>1212970.8700000001</v>
      </c>
      <c r="E27" s="143">
        <v>1287418.83</v>
      </c>
      <c r="F27" s="55">
        <f t="shared" si="2"/>
        <v>122.37293001336522</v>
      </c>
      <c r="G27" s="55">
        <f t="shared" si="3"/>
        <v>106.1376544022034</v>
      </c>
    </row>
    <row r="28" spans="1:13" ht="12" x14ac:dyDescent="0.2">
      <c r="A28" s="127" t="s">
        <v>138</v>
      </c>
      <c r="B28" s="102">
        <v>2117.6999999999998</v>
      </c>
      <c r="C28" s="102">
        <v>1500</v>
      </c>
      <c r="D28" s="27"/>
      <c r="E28" s="102">
        <v>1080</v>
      </c>
      <c r="F28" s="55">
        <f t="shared" si="2"/>
        <v>50.998725031874201</v>
      </c>
      <c r="G28" s="55"/>
    </row>
    <row r="29" spans="1:13" ht="12" x14ac:dyDescent="0.2">
      <c r="A29" s="127" t="s">
        <v>205</v>
      </c>
      <c r="B29" s="102">
        <v>5275.28</v>
      </c>
      <c r="C29" s="102"/>
      <c r="D29" s="27">
        <v>10430.56</v>
      </c>
      <c r="E29" s="102">
        <v>6044.97</v>
      </c>
      <c r="F29" s="55">
        <f t="shared" si="2"/>
        <v>114.59050514854189</v>
      </c>
      <c r="G29" s="55">
        <f t="shared" si="3"/>
        <v>57.954414719823291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topLeftCell="A50" workbookViewId="0">
      <selection activeCell="E73" sqref="E73"/>
    </sheetView>
  </sheetViews>
  <sheetFormatPr defaultColWidth="9.140625" defaultRowHeight="12.75" x14ac:dyDescent="0.2"/>
  <cols>
    <col min="1" max="1" width="37.7109375" style="25" customWidth="1"/>
    <col min="2" max="2" width="14.5703125" style="25" hidden="1" customWidth="1"/>
    <col min="3" max="3" width="12.7109375" style="91" customWidth="1"/>
    <col min="4" max="4" width="14.85546875" style="68" customWidth="1"/>
    <col min="5" max="5" width="14" style="72" customWidth="1"/>
    <col min="6" max="6" width="7.28515625" style="61" customWidth="1"/>
    <col min="7" max="16384" width="9.140625" style="25"/>
  </cols>
  <sheetData>
    <row r="1" spans="1:6" ht="13.5" thickBot="1" x14ac:dyDescent="0.2">
      <c r="A1" s="163" t="s">
        <v>124</v>
      </c>
      <c r="B1" s="164"/>
      <c r="C1" s="164"/>
      <c r="D1" s="164"/>
      <c r="E1" s="164"/>
      <c r="F1" s="165"/>
    </row>
    <row r="2" spans="1:6" ht="25.5" x14ac:dyDescent="0.15">
      <c r="A2" s="124" t="s">
        <v>0</v>
      </c>
      <c r="B2" s="41" t="s">
        <v>95</v>
      </c>
      <c r="C2" s="99" t="s">
        <v>125</v>
      </c>
      <c r="D2" s="62" t="s">
        <v>126</v>
      </c>
      <c r="E2" s="62" t="s">
        <v>174</v>
      </c>
      <c r="F2" s="59" t="s">
        <v>114</v>
      </c>
    </row>
    <row r="3" spans="1:6" x14ac:dyDescent="0.15">
      <c r="A3" s="42">
        <v>1</v>
      </c>
      <c r="B3" s="42">
        <v>2</v>
      </c>
      <c r="C3" s="90">
        <v>2</v>
      </c>
      <c r="D3" s="63">
        <v>3</v>
      </c>
      <c r="E3" s="60">
        <v>4</v>
      </c>
      <c r="F3" s="60">
        <v>5</v>
      </c>
    </row>
    <row r="4" spans="1:6" ht="24" x14ac:dyDescent="0.2">
      <c r="A4" s="125" t="s">
        <v>137</v>
      </c>
      <c r="B4" s="43"/>
      <c r="C4" s="89"/>
      <c r="D4" s="64"/>
      <c r="E4" s="43"/>
      <c r="F4" s="44"/>
    </row>
    <row r="5" spans="1:6" x14ac:dyDescent="0.2">
      <c r="A5" s="126" t="s">
        <v>139</v>
      </c>
      <c r="B5" s="32"/>
      <c r="C5" s="32"/>
      <c r="D5" s="65"/>
      <c r="E5" s="32"/>
      <c r="F5" s="33"/>
    </row>
    <row r="6" spans="1:6" ht="24" x14ac:dyDescent="0.2">
      <c r="A6" s="128" t="s">
        <v>72</v>
      </c>
      <c r="B6" s="29"/>
      <c r="C6" s="79"/>
      <c r="D6" s="67"/>
      <c r="E6" s="67"/>
      <c r="F6" s="67"/>
    </row>
    <row r="7" spans="1:6" s="4" customFormat="1" x14ac:dyDescent="0.2">
      <c r="A7" s="127" t="s">
        <v>73</v>
      </c>
      <c r="B7" s="5"/>
      <c r="C7" s="39"/>
      <c r="D7" s="22"/>
      <c r="E7" s="69"/>
      <c r="F7" s="69"/>
    </row>
    <row r="8" spans="1:6" s="45" customFormat="1" x14ac:dyDescent="0.2">
      <c r="A8" s="129" t="s">
        <v>74</v>
      </c>
      <c r="B8" s="22"/>
      <c r="C8" s="57">
        <v>2500</v>
      </c>
      <c r="D8" s="57">
        <v>2500</v>
      </c>
      <c r="E8" s="69">
        <v>2424.5700000000002</v>
      </c>
      <c r="F8" s="69">
        <f>E8/D8*100</f>
        <v>96.982799999999997</v>
      </c>
    </row>
    <row r="9" spans="1:6" s="4" customFormat="1" x14ac:dyDescent="0.2">
      <c r="A9" s="129" t="s">
        <v>75</v>
      </c>
      <c r="B9" s="34"/>
      <c r="C9" s="57">
        <v>2500</v>
      </c>
      <c r="D9" s="57">
        <v>3500</v>
      </c>
      <c r="E9" s="69">
        <v>1824.43</v>
      </c>
      <c r="F9" s="69">
        <f t="shared" ref="F9:F31" si="0">E9/D9*100</f>
        <v>52.126571428571431</v>
      </c>
    </row>
    <row r="10" spans="1:6" s="4" customFormat="1" x14ac:dyDescent="0.2">
      <c r="A10" s="127" t="s">
        <v>76</v>
      </c>
      <c r="B10" s="34"/>
      <c r="C10" s="57"/>
      <c r="D10" s="57"/>
      <c r="E10" s="69"/>
      <c r="F10" s="69"/>
    </row>
    <row r="11" spans="1:6" s="4" customFormat="1" x14ac:dyDescent="0.2">
      <c r="A11" s="129" t="s">
        <v>77</v>
      </c>
      <c r="B11" s="34"/>
      <c r="C11" s="57">
        <v>6400</v>
      </c>
      <c r="D11" s="57">
        <v>6400</v>
      </c>
      <c r="E11" s="69">
        <v>6542.52</v>
      </c>
      <c r="F11" s="69">
        <f t="shared" si="0"/>
        <v>102.22687500000001</v>
      </c>
    </row>
    <row r="12" spans="1:6" s="4" customFormat="1" x14ac:dyDescent="0.2">
      <c r="A12" s="129" t="s">
        <v>78</v>
      </c>
      <c r="B12" s="34"/>
      <c r="C12" s="57">
        <v>1500</v>
      </c>
      <c r="D12" s="57">
        <v>2500</v>
      </c>
      <c r="E12" s="69">
        <v>2568.2399999999998</v>
      </c>
      <c r="F12" s="69">
        <f t="shared" si="0"/>
        <v>102.7296</v>
      </c>
    </row>
    <row r="13" spans="1:6" s="4" customFormat="1" ht="24" x14ac:dyDescent="0.2">
      <c r="A13" s="129" t="s">
        <v>166</v>
      </c>
      <c r="B13" s="34"/>
      <c r="C13" s="69">
        <v>600</v>
      </c>
      <c r="D13" s="57">
        <v>250</v>
      </c>
      <c r="E13" s="69">
        <v>368.63</v>
      </c>
      <c r="F13" s="69">
        <f t="shared" si="0"/>
        <v>147.452</v>
      </c>
    </row>
    <row r="14" spans="1:6" s="4" customFormat="1" x14ac:dyDescent="0.2">
      <c r="A14" s="129" t="s">
        <v>79</v>
      </c>
      <c r="B14" s="34"/>
      <c r="C14" s="57">
        <v>21500</v>
      </c>
      <c r="D14" s="57">
        <v>22074.19</v>
      </c>
      <c r="E14" s="57">
        <v>21408.01</v>
      </c>
      <c r="F14" s="69">
        <f t="shared" si="0"/>
        <v>96.982086318909097</v>
      </c>
    </row>
    <row r="15" spans="1:6" s="4" customFormat="1" x14ac:dyDescent="0.2">
      <c r="A15" s="129" t="s">
        <v>80</v>
      </c>
      <c r="B15" s="5"/>
      <c r="C15" s="57">
        <v>2000</v>
      </c>
      <c r="D15" s="57">
        <v>1000</v>
      </c>
      <c r="E15" s="57">
        <v>1276.42</v>
      </c>
      <c r="F15" s="69">
        <f t="shared" si="0"/>
        <v>127.64200000000001</v>
      </c>
    </row>
    <row r="16" spans="1:6" x14ac:dyDescent="0.2">
      <c r="A16" s="129" t="s">
        <v>81</v>
      </c>
      <c r="B16" s="36"/>
      <c r="C16" s="57">
        <v>328.92</v>
      </c>
      <c r="D16" s="57">
        <v>1828.74</v>
      </c>
      <c r="E16" s="69">
        <v>230.57</v>
      </c>
      <c r="F16" s="69">
        <f t="shared" si="0"/>
        <v>12.60813456259501</v>
      </c>
    </row>
    <row r="17" spans="1:6" s="8" customFormat="1" x14ac:dyDescent="0.2">
      <c r="A17" s="127" t="s">
        <v>82</v>
      </c>
      <c r="B17" s="34"/>
      <c r="C17" s="39"/>
      <c r="D17" s="57"/>
      <c r="E17" s="39"/>
      <c r="F17" s="69"/>
    </row>
    <row r="18" spans="1:6" s="38" customFormat="1" x14ac:dyDescent="0.2">
      <c r="A18" s="129" t="s">
        <v>83</v>
      </c>
      <c r="B18" s="34"/>
      <c r="C18" s="57">
        <v>5500</v>
      </c>
      <c r="D18" s="57">
        <v>5000</v>
      </c>
      <c r="E18" s="69">
        <v>6224.66</v>
      </c>
      <c r="F18" s="69">
        <f t="shared" si="0"/>
        <v>124.49319999999999</v>
      </c>
    </row>
    <row r="19" spans="1:6" s="38" customFormat="1" x14ac:dyDescent="0.2">
      <c r="A19" s="129" t="s">
        <v>84</v>
      </c>
      <c r="B19" s="34"/>
      <c r="C19" s="57">
        <v>1888.6</v>
      </c>
      <c r="D19" s="57">
        <v>1862</v>
      </c>
      <c r="E19" s="69">
        <v>1859.47</v>
      </c>
      <c r="F19" s="69">
        <f t="shared" si="0"/>
        <v>99.864124597207308</v>
      </c>
    </row>
    <row r="20" spans="1:6" x14ac:dyDescent="0.2">
      <c r="A20" s="129" t="s">
        <v>85</v>
      </c>
      <c r="B20" s="35"/>
      <c r="C20" s="57">
        <v>4063.58</v>
      </c>
      <c r="D20" s="57">
        <v>3550</v>
      </c>
      <c r="E20" s="69">
        <v>4420.95</v>
      </c>
      <c r="F20" s="69">
        <f t="shared" si="0"/>
        <v>124.53380281690141</v>
      </c>
    </row>
    <row r="21" spans="1:6" s="38" customFormat="1" x14ac:dyDescent="0.2">
      <c r="A21" s="129" t="s">
        <v>86</v>
      </c>
      <c r="B21" s="34"/>
      <c r="C21" s="57">
        <v>281738.69</v>
      </c>
      <c r="D21" s="57">
        <v>248500</v>
      </c>
      <c r="E21" s="69">
        <v>248500</v>
      </c>
      <c r="F21" s="69">
        <f t="shared" si="0"/>
        <v>100</v>
      </c>
    </row>
    <row r="22" spans="1:6" s="38" customFormat="1" x14ac:dyDescent="0.2">
      <c r="A22" s="129" t="s">
        <v>187</v>
      </c>
      <c r="B22" s="34"/>
      <c r="C22" s="57"/>
      <c r="D22" s="57"/>
      <c r="E22" s="69">
        <v>57785.53</v>
      </c>
      <c r="F22" s="69"/>
    </row>
    <row r="23" spans="1:6" s="38" customFormat="1" x14ac:dyDescent="0.2">
      <c r="A23" s="129" t="s">
        <v>180</v>
      </c>
      <c r="B23" s="34"/>
      <c r="C23" s="57">
        <v>50</v>
      </c>
      <c r="D23" s="57">
        <v>450</v>
      </c>
      <c r="E23" s="69">
        <v>64869.83</v>
      </c>
      <c r="F23" s="69" t="s">
        <v>197</v>
      </c>
    </row>
    <row r="24" spans="1:6" s="38" customFormat="1" x14ac:dyDescent="0.2">
      <c r="A24" s="129" t="s">
        <v>87</v>
      </c>
      <c r="B24" s="34"/>
      <c r="C24" s="57">
        <v>2300</v>
      </c>
      <c r="D24" s="57">
        <v>2389.0500000000002</v>
      </c>
      <c r="E24" s="69">
        <v>4018.52</v>
      </c>
      <c r="F24" s="69">
        <f t="shared" si="0"/>
        <v>168.20577216885371</v>
      </c>
    </row>
    <row r="25" spans="1:6" s="38" customFormat="1" x14ac:dyDescent="0.2">
      <c r="A25" s="129" t="s">
        <v>88</v>
      </c>
      <c r="B25" s="34"/>
      <c r="C25" s="57">
        <v>800</v>
      </c>
      <c r="D25" s="57">
        <v>1000</v>
      </c>
      <c r="E25" s="69">
        <v>683.64</v>
      </c>
      <c r="F25" s="69">
        <f t="shared" si="0"/>
        <v>68.364000000000004</v>
      </c>
    </row>
    <row r="26" spans="1:6" s="38" customFormat="1" x14ac:dyDescent="0.2">
      <c r="A26" s="129" t="s">
        <v>89</v>
      </c>
      <c r="B26" s="34"/>
      <c r="C26" s="57">
        <v>2500</v>
      </c>
      <c r="D26" s="57">
        <v>1953</v>
      </c>
      <c r="E26" s="69">
        <v>1992.8</v>
      </c>
      <c r="F26" s="69">
        <f t="shared" si="0"/>
        <v>102.03789042498718</v>
      </c>
    </row>
    <row r="27" spans="1:6" s="38" customFormat="1" x14ac:dyDescent="0.2">
      <c r="A27" s="129" t="s">
        <v>90</v>
      </c>
      <c r="B27" s="34"/>
      <c r="C27" s="57">
        <v>2500</v>
      </c>
      <c r="D27" s="57">
        <v>1000</v>
      </c>
      <c r="E27" s="69">
        <v>1326.94</v>
      </c>
      <c r="F27" s="69">
        <f t="shared" si="0"/>
        <v>132.69399999999999</v>
      </c>
    </row>
    <row r="28" spans="1:6" s="4" customFormat="1" x14ac:dyDescent="0.2">
      <c r="A28" s="127" t="s">
        <v>91</v>
      </c>
      <c r="B28" s="5"/>
      <c r="C28" s="57"/>
      <c r="D28" s="57"/>
      <c r="E28" s="69"/>
      <c r="F28" s="69"/>
    </row>
    <row r="29" spans="1:6" x14ac:dyDescent="0.2">
      <c r="A29" s="129" t="s">
        <v>92</v>
      </c>
      <c r="B29" s="22"/>
      <c r="C29" s="57">
        <v>613.71</v>
      </c>
      <c r="D29" s="57">
        <v>500</v>
      </c>
      <c r="E29" s="69">
        <v>287.68</v>
      </c>
      <c r="F29" s="69">
        <f t="shared" si="0"/>
        <v>57.536000000000001</v>
      </c>
    </row>
    <row r="30" spans="1:6" s="38" customFormat="1" x14ac:dyDescent="0.2">
      <c r="A30" s="129" t="s">
        <v>93</v>
      </c>
      <c r="B30" s="34"/>
      <c r="C30" s="57">
        <v>1000</v>
      </c>
      <c r="D30" s="57">
        <v>2000</v>
      </c>
      <c r="E30" s="69">
        <v>1018.21</v>
      </c>
      <c r="F30" s="69">
        <f t="shared" si="0"/>
        <v>50.910500000000006</v>
      </c>
    </row>
    <row r="31" spans="1:6" s="38" customFormat="1" x14ac:dyDescent="0.2">
      <c r="A31" s="129" t="s">
        <v>94</v>
      </c>
      <c r="B31" s="34"/>
      <c r="C31" s="57">
        <v>274.55</v>
      </c>
      <c r="D31" s="57">
        <v>500</v>
      </c>
      <c r="E31" s="69">
        <v>427.55</v>
      </c>
      <c r="F31" s="69">
        <f t="shared" si="0"/>
        <v>85.509999999999991</v>
      </c>
    </row>
    <row r="32" spans="1:6" s="38" customFormat="1" x14ac:dyDescent="0.2">
      <c r="A32" s="129" t="s">
        <v>167</v>
      </c>
      <c r="B32" s="34"/>
      <c r="C32" s="57">
        <v>13.27</v>
      </c>
      <c r="D32" s="57"/>
      <c r="E32" s="69"/>
      <c r="F32" s="69"/>
    </row>
    <row r="33" spans="1:9" s="38" customFormat="1" x14ac:dyDescent="0.2">
      <c r="A33" s="130" t="s">
        <v>195</v>
      </c>
      <c r="B33" s="34"/>
      <c r="C33" s="57"/>
      <c r="D33" s="57"/>
      <c r="E33" s="69"/>
      <c r="F33" s="69"/>
    </row>
    <row r="34" spans="1:9" s="38" customFormat="1" ht="24" x14ac:dyDescent="0.2">
      <c r="A34" s="153" t="s">
        <v>196</v>
      </c>
      <c r="B34" s="34"/>
      <c r="C34" s="57"/>
      <c r="D34" s="57"/>
      <c r="E34" s="69">
        <v>1431.25</v>
      </c>
      <c r="F34" s="69"/>
    </row>
    <row r="35" spans="1:9" s="38" customFormat="1" x14ac:dyDescent="0.2">
      <c r="A35" s="130" t="s">
        <v>140</v>
      </c>
      <c r="B35" s="80"/>
      <c r="C35" s="145"/>
      <c r="D35" s="145"/>
      <c r="E35" s="81"/>
      <c r="F35" s="82"/>
    </row>
    <row r="36" spans="1:9" s="38" customFormat="1" x14ac:dyDescent="0.2">
      <c r="A36" s="128" t="s">
        <v>141</v>
      </c>
      <c r="B36" s="34"/>
      <c r="C36" s="57"/>
      <c r="D36" s="57"/>
      <c r="E36" s="39"/>
      <c r="F36" s="69"/>
    </row>
    <row r="37" spans="1:9" s="38" customFormat="1" x14ac:dyDescent="0.2">
      <c r="A37" s="129" t="s">
        <v>142</v>
      </c>
      <c r="B37" s="34"/>
      <c r="C37" s="57">
        <v>800531.41</v>
      </c>
      <c r="D37" s="57">
        <v>900000</v>
      </c>
      <c r="E37" s="39">
        <v>900000</v>
      </c>
      <c r="F37" s="69">
        <f>E37/D37*100</f>
        <v>100</v>
      </c>
    </row>
    <row r="38" spans="1:9" s="38" customFormat="1" x14ac:dyDescent="0.2">
      <c r="A38" s="129" t="s">
        <v>23</v>
      </c>
      <c r="B38" s="34"/>
      <c r="C38" s="57">
        <v>21872.7</v>
      </c>
      <c r="D38" s="57">
        <v>32000</v>
      </c>
      <c r="E38" s="39">
        <v>32000</v>
      </c>
      <c r="F38" s="69">
        <f t="shared" ref="F38:F40" si="1">E38/D38*100</f>
        <v>100</v>
      </c>
    </row>
    <row r="39" spans="1:9" x14ac:dyDescent="0.2">
      <c r="A39" s="129" t="s">
        <v>143</v>
      </c>
      <c r="B39" s="39"/>
      <c r="C39" s="57">
        <v>132087.70000000001</v>
      </c>
      <c r="D39" s="57">
        <v>138000</v>
      </c>
      <c r="E39" s="39">
        <v>138000</v>
      </c>
      <c r="F39" s="69">
        <f t="shared" si="1"/>
        <v>100</v>
      </c>
    </row>
    <row r="40" spans="1:9" s="38" customFormat="1" x14ac:dyDescent="0.2">
      <c r="A40" s="129" t="s">
        <v>144</v>
      </c>
      <c r="B40" s="34"/>
      <c r="C40" s="57">
        <v>75107.13</v>
      </c>
      <c r="D40" s="57">
        <v>80000</v>
      </c>
      <c r="E40" s="39">
        <v>80000</v>
      </c>
      <c r="F40" s="69">
        <f t="shared" si="1"/>
        <v>100</v>
      </c>
    </row>
    <row r="41" spans="1:9" s="38" customFormat="1" ht="24" x14ac:dyDescent="0.2">
      <c r="A41" s="129" t="s">
        <v>145</v>
      </c>
      <c r="B41" s="34"/>
      <c r="C41" s="57">
        <v>3075.84</v>
      </c>
      <c r="D41" s="57">
        <v>2016</v>
      </c>
      <c r="E41" s="39">
        <v>2016</v>
      </c>
      <c r="F41" s="69">
        <f>E41/D41*100</f>
        <v>100</v>
      </c>
    </row>
    <row r="42" spans="1:9" s="38" customFormat="1" ht="24" x14ac:dyDescent="0.2">
      <c r="A42" s="125" t="s">
        <v>146</v>
      </c>
      <c r="B42" s="34"/>
      <c r="C42" s="56"/>
      <c r="D42" s="146"/>
      <c r="E42" s="39"/>
      <c r="F42" s="69"/>
    </row>
    <row r="43" spans="1:9" s="40" customFormat="1" hidden="1" x14ac:dyDescent="0.2">
      <c r="A43" s="127"/>
      <c r="B43" s="23"/>
      <c r="C43" s="57"/>
      <c r="D43" s="57"/>
      <c r="E43" s="69"/>
      <c r="F43" s="69" t="e">
        <f t="shared" ref="F43:F46" si="2">E43/D43*100</f>
        <v>#DIV/0!</v>
      </c>
    </row>
    <row r="44" spans="1:9" s="38" customFormat="1" ht="24" x14ac:dyDescent="0.2">
      <c r="A44" s="130" t="s">
        <v>147</v>
      </c>
      <c r="B44" s="34"/>
      <c r="C44" s="57">
        <v>2000</v>
      </c>
      <c r="D44" s="57">
        <v>2000</v>
      </c>
      <c r="E44" s="70">
        <v>1450</v>
      </c>
      <c r="F44" s="69">
        <f t="shared" si="2"/>
        <v>72.5</v>
      </c>
    </row>
    <row r="45" spans="1:9" s="38" customFormat="1" x14ac:dyDescent="0.2">
      <c r="A45" s="125" t="s">
        <v>148</v>
      </c>
      <c r="B45" s="34"/>
      <c r="C45" s="57"/>
      <c r="D45" s="57"/>
      <c r="E45" s="69"/>
      <c r="F45" s="69"/>
      <c r="I45" s="94"/>
    </row>
    <row r="46" spans="1:9" x14ac:dyDescent="0.2">
      <c r="A46" s="129" t="s">
        <v>149</v>
      </c>
      <c r="B46" s="39"/>
      <c r="C46" s="57">
        <v>1600</v>
      </c>
      <c r="D46" s="57">
        <v>1600</v>
      </c>
      <c r="E46" s="69">
        <v>1450</v>
      </c>
      <c r="F46" s="69">
        <f t="shared" si="2"/>
        <v>90.625</v>
      </c>
    </row>
    <row r="47" spans="1:9" x14ac:dyDescent="0.2">
      <c r="A47" s="129" t="s">
        <v>165</v>
      </c>
      <c r="B47" s="39"/>
      <c r="C47" s="57">
        <v>400</v>
      </c>
      <c r="D47" s="57">
        <v>400</v>
      </c>
      <c r="E47" s="69"/>
      <c r="F47" s="69"/>
    </row>
    <row r="48" spans="1:9" s="38" customFormat="1" ht="24" x14ac:dyDescent="0.2">
      <c r="A48" s="130" t="s">
        <v>150</v>
      </c>
      <c r="B48" s="34"/>
      <c r="C48" s="57">
        <v>4900</v>
      </c>
      <c r="D48" s="57">
        <v>27198</v>
      </c>
      <c r="E48" s="69"/>
      <c r="F48" s="86"/>
    </row>
    <row r="49" spans="1:14" s="38" customFormat="1" x14ac:dyDescent="0.2">
      <c r="A49" s="125" t="s">
        <v>151</v>
      </c>
      <c r="B49" s="95"/>
      <c r="C49" s="141"/>
      <c r="D49" s="141"/>
      <c r="E49" s="141"/>
      <c r="F49" s="96"/>
    </row>
    <row r="50" spans="1:14" s="38" customFormat="1" x14ac:dyDescent="0.2">
      <c r="A50" s="129" t="s">
        <v>116</v>
      </c>
      <c r="B50" s="95"/>
      <c r="C50" s="141">
        <v>1400</v>
      </c>
      <c r="D50" s="141">
        <v>1344</v>
      </c>
      <c r="E50" s="141">
        <v>1344.42</v>
      </c>
      <c r="F50" s="96">
        <f>E50/D50*100</f>
        <v>100.03125000000001</v>
      </c>
    </row>
    <row r="51" spans="1:14" s="38" customFormat="1" ht="24" x14ac:dyDescent="0.2">
      <c r="A51" s="129" t="s">
        <v>182</v>
      </c>
      <c r="B51" s="95"/>
      <c r="C51" s="141"/>
      <c r="D51" s="141">
        <v>1656</v>
      </c>
      <c r="E51" s="141">
        <v>414.32</v>
      </c>
      <c r="F51" s="96">
        <f t="shared" ref="F51:F56" si="3">E51/D51*100</f>
        <v>25.019323671497585</v>
      </c>
      <c r="I51" s="129"/>
      <c r="J51" s="5"/>
      <c r="K51" s="57"/>
      <c r="L51" s="57"/>
      <c r="M51" s="57"/>
      <c r="N51" s="69"/>
    </row>
    <row r="52" spans="1:14" s="38" customFormat="1" x14ac:dyDescent="0.2">
      <c r="A52" s="129" t="s">
        <v>183</v>
      </c>
      <c r="B52" s="95"/>
      <c r="C52" s="141"/>
      <c r="D52" s="141">
        <v>3260.6</v>
      </c>
      <c r="E52" s="141">
        <v>3217.3</v>
      </c>
      <c r="F52" s="96">
        <f t="shared" si="3"/>
        <v>98.672023553947128</v>
      </c>
    </row>
    <row r="53" spans="1:14" s="38" customFormat="1" x14ac:dyDescent="0.2">
      <c r="A53" s="129" t="s">
        <v>184</v>
      </c>
      <c r="B53" s="95"/>
      <c r="C53" s="141"/>
      <c r="D53" s="141">
        <v>2500</v>
      </c>
      <c r="E53" s="141">
        <v>2037.62</v>
      </c>
      <c r="F53" s="96">
        <f t="shared" si="3"/>
        <v>81.504800000000003</v>
      </c>
    </row>
    <row r="54" spans="1:14" s="38" customFormat="1" ht="24" x14ac:dyDescent="0.2">
      <c r="A54" s="129" t="s">
        <v>185</v>
      </c>
      <c r="B54" s="95"/>
      <c r="C54" s="141"/>
      <c r="D54" s="141">
        <v>6667.4</v>
      </c>
      <c r="E54" s="141">
        <v>6667.4</v>
      </c>
      <c r="F54" s="96">
        <f t="shared" si="3"/>
        <v>100</v>
      </c>
    </row>
    <row r="55" spans="1:14" s="38" customFormat="1" x14ac:dyDescent="0.2">
      <c r="A55" s="129" t="s">
        <v>186</v>
      </c>
      <c r="B55" s="95"/>
      <c r="C55" s="141"/>
      <c r="D55" s="141">
        <v>2000</v>
      </c>
      <c r="E55" s="141">
        <v>1921.32</v>
      </c>
      <c r="F55" s="96">
        <f t="shared" si="3"/>
        <v>96.066000000000003</v>
      </c>
    </row>
    <row r="56" spans="1:14" s="38" customFormat="1" x14ac:dyDescent="0.2">
      <c r="A56" s="129" t="s">
        <v>149</v>
      </c>
      <c r="B56" s="34"/>
      <c r="C56" s="57">
        <v>2000</v>
      </c>
      <c r="D56" s="57">
        <v>8500</v>
      </c>
      <c r="E56" s="57">
        <v>5486.13</v>
      </c>
      <c r="F56" s="96">
        <f t="shared" si="3"/>
        <v>64.542705882352948</v>
      </c>
    </row>
    <row r="57" spans="1:14" s="38" customFormat="1" x14ac:dyDescent="0.2">
      <c r="A57" s="151" t="s">
        <v>190</v>
      </c>
      <c r="B57" s="34"/>
      <c r="C57" s="57"/>
      <c r="D57" s="57"/>
      <c r="E57" s="57"/>
      <c r="F57" s="86"/>
    </row>
    <row r="58" spans="1:14" s="38" customFormat="1" x14ac:dyDescent="0.2">
      <c r="A58" s="129" t="s">
        <v>188</v>
      </c>
      <c r="B58" s="34"/>
      <c r="C58" s="57"/>
      <c r="D58" s="57"/>
      <c r="E58" s="57">
        <v>729</v>
      </c>
      <c r="F58" s="86" t="s">
        <v>197</v>
      </c>
    </row>
    <row r="59" spans="1:14" ht="24" x14ac:dyDescent="0.2">
      <c r="A59" s="129" t="s">
        <v>185</v>
      </c>
      <c r="B59" s="35"/>
      <c r="C59" s="57"/>
      <c r="D59" s="57"/>
      <c r="E59" s="69">
        <v>28237.93</v>
      </c>
      <c r="F59" s="69" t="s">
        <v>197</v>
      </c>
    </row>
    <row r="60" spans="1:14" x14ac:dyDescent="0.2">
      <c r="A60" s="130" t="s">
        <v>160</v>
      </c>
      <c r="B60" s="34"/>
      <c r="C60" s="57">
        <v>20000</v>
      </c>
      <c r="D60" s="57">
        <v>20000</v>
      </c>
      <c r="E60" s="69"/>
      <c r="F60" s="69"/>
    </row>
    <row r="61" spans="1:14" x14ac:dyDescent="0.2">
      <c r="A61" s="130"/>
      <c r="B61" s="34"/>
      <c r="C61" s="57"/>
      <c r="D61" s="57"/>
      <c r="E61" s="69"/>
      <c r="F61" s="69"/>
    </row>
    <row r="62" spans="1:14" s="38" customFormat="1" x14ac:dyDescent="0.2">
      <c r="A62" s="129" t="s">
        <v>153</v>
      </c>
      <c r="B62" s="35"/>
      <c r="C62" s="57">
        <v>20000</v>
      </c>
      <c r="D62" s="57">
        <v>20000</v>
      </c>
      <c r="E62" s="69">
        <v>11761.62</v>
      </c>
      <c r="F62" s="69">
        <f>E62/D62*100</f>
        <v>58.80810000000001</v>
      </c>
    </row>
    <row r="63" spans="1:14" s="38" customFormat="1" ht="24" x14ac:dyDescent="0.2">
      <c r="A63" s="128" t="s">
        <v>192</v>
      </c>
      <c r="B63" s="35"/>
      <c r="C63" s="57"/>
      <c r="D63" s="57"/>
      <c r="E63" s="69"/>
      <c r="F63" s="69"/>
    </row>
    <row r="64" spans="1:14" s="38" customFormat="1" x14ac:dyDescent="0.2">
      <c r="A64" s="129" t="s">
        <v>189</v>
      </c>
      <c r="B64" s="35"/>
      <c r="C64" s="57"/>
      <c r="D64" s="57"/>
      <c r="E64" s="69">
        <v>419.02</v>
      </c>
      <c r="F64" s="69" t="s">
        <v>197</v>
      </c>
    </row>
    <row r="65" spans="1:6" s="38" customFormat="1" ht="24" x14ac:dyDescent="0.2">
      <c r="A65" s="128" t="s">
        <v>191</v>
      </c>
      <c r="B65" s="35"/>
      <c r="C65" s="57"/>
      <c r="D65" s="57"/>
      <c r="E65" s="69"/>
      <c r="F65" s="69"/>
    </row>
    <row r="66" spans="1:6" s="38" customFormat="1" x14ac:dyDescent="0.2">
      <c r="A66" s="129" t="s">
        <v>181</v>
      </c>
      <c r="B66" s="5"/>
      <c r="C66" s="57">
        <v>1500</v>
      </c>
      <c r="D66" s="57">
        <v>1270</v>
      </c>
      <c r="E66" s="57">
        <v>764.54</v>
      </c>
      <c r="F66" s="69">
        <f>E66/D66*100</f>
        <v>60.199999999999996</v>
      </c>
    </row>
    <row r="67" spans="1:6" s="38" customFormat="1" x14ac:dyDescent="0.2">
      <c r="A67" s="128" t="s">
        <v>193</v>
      </c>
      <c r="B67" s="5"/>
      <c r="C67" s="57"/>
      <c r="D67" s="57"/>
      <c r="E67" s="57"/>
      <c r="F67" s="69"/>
    </row>
    <row r="68" spans="1:6" s="38" customFormat="1" x14ac:dyDescent="0.2">
      <c r="A68" s="152" t="s">
        <v>194</v>
      </c>
      <c r="B68" s="5"/>
      <c r="C68" s="57"/>
      <c r="D68" s="57"/>
      <c r="E68" s="57">
        <v>1080</v>
      </c>
      <c r="F68" s="69" t="s">
        <v>197</v>
      </c>
    </row>
    <row r="69" spans="1:6" x14ac:dyDescent="0.2">
      <c r="A69" s="130" t="s">
        <v>161</v>
      </c>
      <c r="B69" s="34"/>
      <c r="C69" s="57">
        <v>800</v>
      </c>
      <c r="D69" s="57">
        <v>1200</v>
      </c>
      <c r="E69" s="69"/>
      <c r="F69" s="69"/>
    </row>
    <row r="70" spans="1:6" s="38" customFormat="1" x14ac:dyDescent="0.2">
      <c r="A70" s="129" t="s">
        <v>154</v>
      </c>
      <c r="B70" s="34"/>
      <c r="C70" s="57">
        <v>800</v>
      </c>
      <c r="D70" s="57">
        <v>1200</v>
      </c>
      <c r="E70" s="69">
        <v>299.62</v>
      </c>
      <c r="F70" s="69">
        <f>E70/D70*100</f>
        <v>24.968333333333334</v>
      </c>
    </row>
    <row r="71" spans="1:6" s="38" customFormat="1" x14ac:dyDescent="0.2">
      <c r="A71" s="130" t="s">
        <v>162</v>
      </c>
      <c r="B71" s="34"/>
      <c r="C71" s="57">
        <v>27257.4</v>
      </c>
      <c r="D71" s="57">
        <v>32000</v>
      </c>
      <c r="E71" s="69"/>
      <c r="F71" s="69"/>
    </row>
    <row r="72" spans="1:6" s="38" customFormat="1" x14ac:dyDescent="0.2">
      <c r="A72" s="129" t="s">
        <v>155</v>
      </c>
      <c r="B72" s="35"/>
      <c r="C72" s="57">
        <v>27257.4</v>
      </c>
      <c r="D72" s="57">
        <v>32000</v>
      </c>
      <c r="E72" s="39">
        <v>36882.43</v>
      </c>
      <c r="F72" s="69">
        <f>E72/D72*100</f>
        <v>115.25759375</v>
      </c>
    </row>
    <row r="73" spans="1:6" ht="24" x14ac:dyDescent="0.2">
      <c r="A73" s="130" t="s">
        <v>163</v>
      </c>
      <c r="B73" s="23"/>
      <c r="C73" s="57">
        <v>500</v>
      </c>
      <c r="D73" s="57">
        <v>350</v>
      </c>
      <c r="E73" s="69">
        <v>373.3</v>
      </c>
      <c r="F73" s="69">
        <f>E73/D73*100</f>
        <v>106.65714285714284</v>
      </c>
    </row>
    <row r="74" spans="1:6" s="4" customFormat="1" x14ac:dyDescent="0.2">
      <c r="A74" s="129" t="s">
        <v>156</v>
      </c>
      <c r="B74" s="22"/>
      <c r="C74" s="57">
        <v>500</v>
      </c>
      <c r="D74" s="57">
        <v>350</v>
      </c>
      <c r="E74" s="39">
        <v>373.3</v>
      </c>
      <c r="F74" s="69">
        <f>E74/D74*100</f>
        <v>106.65714285714284</v>
      </c>
    </row>
    <row r="75" spans="1:6" x14ac:dyDescent="0.2">
      <c r="A75" s="129"/>
      <c r="B75" s="23"/>
      <c r="C75" s="57"/>
      <c r="D75" s="57"/>
      <c r="E75" s="57"/>
      <c r="F75" s="58"/>
    </row>
    <row r="76" spans="1:6" s="4" customFormat="1" ht="0.75" customHeight="1" x14ac:dyDescent="0.2">
      <c r="A76" s="125" t="s">
        <v>157</v>
      </c>
      <c r="B76" s="22"/>
      <c r="C76" s="57"/>
      <c r="D76" s="57"/>
      <c r="E76" s="66"/>
      <c r="F76" s="37"/>
    </row>
    <row r="77" spans="1:6" ht="24" x14ac:dyDescent="0.2">
      <c r="A77" s="130" t="s">
        <v>164</v>
      </c>
      <c r="B77" s="34"/>
      <c r="C77" s="57"/>
      <c r="D77" s="57"/>
      <c r="E77" s="69"/>
      <c r="F77" s="58"/>
    </row>
    <row r="78" spans="1:6" s="38" customFormat="1" x14ac:dyDescent="0.2">
      <c r="A78" s="129" t="s">
        <v>21</v>
      </c>
      <c r="B78" s="35"/>
      <c r="C78" s="57">
        <v>15200</v>
      </c>
      <c r="D78" s="57">
        <v>20000</v>
      </c>
      <c r="E78" s="69">
        <v>19572.98</v>
      </c>
      <c r="F78" s="37">
        <f>E78/D78*100</f>
        <v>97.864900000000006</v>
      </c>
    </row>
    <row r="79" spans="1:6" x14ac:dyDescent="0.2">
      <c r="A79" s="129" t="s">
        <v>152</v>
      </c>
      <c r="B79" s="34"/>
      <c r="C79" s="57">
        <v>600</v>
      </c>
      <c r="D79" s="57">
        <v>22000</v>
      </c>
      <c r="E79" s="69">
        <v>2100</v>
      </c>
      <c r="F79" s="37">
        <f t="shared" ref="F79:F81" si="4">E79/D79*100</f>
        <v>9.5454545454545467</v>
      </c>
    </row>
    <row r="80" spans="1:6" s="38" customFormat="1" x14ac:dyDescent="0.2">
      <c r="A80" s="129" t="s">
        <v>158</v>
      </c>
      <c r="B80" s="35"/>
      <c r="C80" s="57">
        <v>2487.0500000000002</v>
      </c>
      <c r="D80" s="57">
        <v>3000</v>
      </c>
      <c r="E80" s="69">
        <v>3539.54</v>
      </c>
      <c r="F80" s="37">
        <f t="shared" si="4"/>
        <v>117.98466666666667</v>
      </c>
    </row>
    <row r="81" spans="1:6" x14ac:dyDescent="0.2">
      <c r="A81" s="129" t="s">
        <v>159</v>
      </c>
      <c r="B81" s="34"/>
      <c r="C81" s="57">
        <v>650</v>
      </c>
      <c r="D81" s="57">
        <v>600</v>
      </c>
      <c r="E81" s="69">
        <v>461.8</v>
      </c>
      <c r="F81" s="37">
        <f t="shared" si="4"/>
        <v>76.966666666666669</v>
      </c>
    </row>
    <row r="82" spans="1:6" s="38" customFormat="1" x14ac:dyDescent="0.2">
      <c r="A82" s="127"/>
      <c r="B82" s="80"/>
      <c r="C82" s="92">
        <v>18937.05</v>
      </c>
      <c r="D82" s="87">
        <v>45600</v>
      </c>
      <c r="E82" s="83">
        <f>E78+E79+E80+E81</f>
        <v>25674.32</v>
      </c>
      <c r="F82" s="83"/>
    </row>
    <row r="83" spans="1:6" s="38" customFormat="1" ht="1.5" hidden="1" customHeight="1" x14ac:dyDescent="0.2">
      <c r="A83" s="129"/>
      <c r="B83" s="76"/>
      <c r="C83" s="69"/>
      <c r="D83" s="67"/>
      <c r="E83" s="30"/>
      <c r="F83" s="88"/>
    </row>
    <row r="84" spans="1:6" s="4" customFormat="1" hidden="1" x14ac:dyDescent="0.2">
      <c r="A84" s="127"/>
      <c r="B84" s="22"/>
      <c r="C84" s="69"/>
      <c r="D84" s="22"/>
      <c r="E84" s="35"/>
      <c r="F84" s="26"/>
    </row>
    <row r="85" spans="1:6" hidden="1" x14ac:dyDescent="0.2">
      <c r="A85" s="129"/>
      <c r="B85" s="23"/>
      <c r="C85" s="69"/>
      <c r="D85" s="39"/>
      <c r="E85" s="36"/>
      <c r="F85" s="58"/>
    </row>
    <row r="86" spans="1:6" s="4" customFormat="1" hidden="1" x14ac:dyDescent="0.2">
      <c r="A86" s="128"/>
      <c r="B86" s="22"/>
      <c r="C86" s="69"/>
      <c r="D86" s="22"/>
      <c r="E86" s="35"/>
      <c r="F86" s="28"/>
    </row>
    <row r="87" spans="1:6" hidden="1" x14ac:dyDescent="0.2">
      <c r="A87" s="131"/>
      <c r="B87" s="23"/>
      <c r="C87" s="79"/>
      <c r="D87" s="39"/>
      <c r="E87" s="36"/>
      <c r="F87" s="37"/>
    </row>
    <row r="88" spans="1:6" s="4" customFormat="1" hidden="1" x14ac:dyDescent="0.2">
      <c r="A88" s="129"/>
      <c r="B88" s="76"/>
      <c r="C88" s="93"/>
      <c r="D88" s="77"/>
      <c r="E88" s="78"/>
      <c r="F88" s="31"/>
    </row>
    <row r="89" spans="1:6" s="84" customFormat="1" ht="0.75" customHeight="1" x14ac:dyDescent="0.2">
      <c r="A89" s="129"/>
      <c r="B89" s="73"/>
      <c r="C89" s="69"/>
      <c r="D89" s="73"/>
      <c r="E89" s="73"/>
      <c r="F89" s="74"/>
    </row>
    <row r="90" spans="1:6" s="75" customFormat="1" hidden="1" x14ac:dyDescent="0.2">
      <c r="A90" s="129"/>
      <c r="B90" s="39"/>
      <c r="C90" s="69"/>
      <c r="D90" s="69"/>
      <c r="E90" s="39"/>
      <c r="F90" s="37"/>
    </row>
    <row r="91" spans="1:6" hidden="1" x14ac:dyDescent="0.2">
      <c r="A91" s="129"/>
      <c r="B91" s="39"/>
      <c r="C91" s="69"/>
      <c r="D91" s="69"/>
      <c r="E91" s="39"/>
      <c r="F91" s="37"/>
    </row>
    <row r="92" spans="1:6" hidden="1" x14ac:dyDescent="0.2">
      <c r="A92" s="130"/>
      <c r="B92" s="23"/>
      <c r="C92" s="69"/>
      <c r="D92" s="69"/>
      <c r="E92" s="39"/>
      <c r="F92" s="28"/>
    </row>
    <row r="93" spans="1:6" s="4" customFormat="1" hidden="1" x14ac:dyDescent="0.2">
      <c r="A93" s="128"/>
      <c r="B93" s="23"/>
      <c r="C93" s="82"/>
      <c r="D93" s="69"/>
      <c r="E93" s="71"/>
      <c r="F93" s="28"/>
    </row>
    <row r="94" spans="1:6" s="4" customFormat="1" ht="24" hidden="1" x14ac:dyDescent="0.2">
      <c r="A94" s="125" t="s">
        <v>179</v>
      </c>
      <c r="B94" s="73"/>
      <c r="C94" s="69">
        <v>9576.1</v>
      </c>
      <c r="D94" s="73"/>
      <c r="E94" s="73"/>
      <c r="F94" s="85"/>
    </row>
    <row r="95" spans="1:6" x14ac:dyDescent="0.2">
      <c r="A95" s="130"/>
      <c r="B95" s="22"/>
      <c r="C95" s="69"/>
      <c r="D95" s="69"/>
      <c r="E95" s="39"/>
      <c r="F95" s="37"/>
    </row>
    <row r="96" spans="1:6" ht="12" x14ac:dyDescent="0.2">
      <c r="A96" s="61"/>
      <c r="B96" s="61"/>
      <c r="C96" s="150"/>
      <c r="D96" s="61"/>
      <c r="E96" s="61"/>
    </row>
    <row r="97" spans="1:6" s="4" customFormat="1" ht="12" x14ac:dyDescent="0.2">
      <c r="A97" s="61"/>
      <c r="B97" s="61"/>
      <c r="C97" s="150"/>
      <c r="D97" s="61"/>
      <c r="E97" s="61"/>
      <c r="F97" s="61"/>
    </row>
    <row r="98" spans="1:6" s="4" customFormat="1" ht="12" x14ac:dyDescent="0.2">
      <c r="A98" s="61"/>
      <c r="B98" s="61"/>
      <c r="C98" s="150"/>
      <c r="D98" s="61"/>
      <c r="E98" s="61"/>
    </row>
    <row r="99" spans="1:6" ht="12" x14ac:dyDescent="0.2">
      <c r="A99" s="61"/>
      <c r="B99" s="61"/>
      <c r="C99" s="150"/>
      <c r="D99" s="61"/>
      <c r="E99" s="61"/>
    </row>
    <row r="101" spans="1:6" x14ac:dyDescent="0.2">
      <c r="C101" s="14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</vt:lpstr>
      <vt:lpstr>Prihodi i rashodi -ekon. klf.</vt:lpstr>
      <vt:lpstr>Prihodi i rashodi -izvori</vt:lpstr>
      <vt:lpstr>Prih i rash.-progr.,funk izvori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SKOLA</cp:lastModifiedBy>
  <cp:lastPrinted>2025-03-28T08:49:42Z</cp:lastPrinted>
  <dcterms:created xsi:type="dcterms:W3CDTF">2022-02-23T11:39:51Z</dcterms:created>
  <dcterms:modified xsi:type="dcterms:W3CDTF">2025-03-31T08:18:49Z</dcterms:modified>
</cp:coreProperties>
</file>